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8780" windowHeight="9660" activeTab="5"/>
  </bookViews>
  <sheets>
    <sheet name="6Э5П - результаты" sheetId="1" r:id="rId1"/>
    <sheet name="6Э5П - смещение" sheetId="2" r:id="rId2"/>
    <sheet name="6Э5П - нагрузка" sheetId="3" r:id="rId3"/>
    <sheet name="6Э5П - 50 Гц" sheetId="4" r:id="rId4"/>
    <sheet name="6Э5П - 1000 Гц" sheetId="5" r:id="rId5"/>
    <sheet name="6Э5П - 7500 Гц" sheetId="6" r:id="rId6"/>
  </sheets>
  <definedNames/>
  <calcPr fullCalcOnLoad="1"/>
</workbook>
</file>

<file path=xl/sharedStrings.xml><?xml version="1.0" encoding="utf-8"?>
<sst xmlns="http://schemas.openxmlformats.org/spreadsheetml/2006/main" count="93" uniqueCount="60">
  <si>
    <t>Сигнал</t>
  </si>
  <si>
    <t>55 КОм</t>
  </si>
  <si>
    <t>44 КОм</t>
  </si>
  <si>
    <t>33 КОм</t>
  </si>
  <si>
    <t>22 КОм</t>
  </si>
  <si>
    <t>11 КОм</t>
  </si>
  <si>
    <t>Кг(2-6),%</t>
  </si>
  <si>
    <t>Тип</t>
  </si>
  <si>
    <t>Цоколь</t>
  </si>
  <si>
    <t>Год выпуска</t>
  </si>
  <si>
    <t xml:space="preserve">КОм </t>
  </si>
  <si>
    <t>мА/В</t>
  </si>
  <si>
    <t>Вт</t>
  </si>
  <si>
    <t>Результаты измерений</t>
  </si>
  <si>
    <t>6Э5П</t>
  </si>
  <si>
    <t>-2.65</t>
  </si>
  <si>
    <t>-2,5..-3,5</t>
  </si>
  <si>
    <t>20..30</t>
  </si>
  <si>
    <t>6E5P</t>
  </si>
  <si>
    <t>tetrode</t>
  </si>
  <si>
    <t>9-pin</t>
  </si>
  <si>
    <t>Internal impidance</t>
  </si>
  <si>
    <t>(as a triod)</t>
  </si>
  <si>
    <t>S</t>
  </si>
  <si>
    <t>Gm</t>
  </si>
  <si>
    <t>W</t>
  </si>
  <si>
    <t>Messured at</t>
  </si>
  <si>
    <t>Spesification</t>
  </si>
  <si>
    <t>Tube</t>
  </si>
  <si>
    <t>Triodes strapped, the second screen is directed-coupled to plate</t>
  </si>
  <si>
    <t>PS Volatge</t>
  </si>
  <si>
    <t>Input Votage</t>
  </si>
  <si>
    <t>Optimum Bias</t>
  </si>
  <si>
    <t>Messured Bias</t>
  </si>
  <si>
    <t>Oprimum Load</t>
  </si>
  <si>
    <t>Messured Laod</t>
  </si>
  <si>
    <t>Plate Volatage</t>
  </si>
  <si>
    <t>Output Volatage</t>
  </si>
  <si>
    <t>90V peak-to-peak</t>
  </si>
  <si>
    <t>60V peak-to-peak</t>
  </si>
  <si>
    <t>30V peak-to-peak</t>
  </si>
  <si>
    <t>15V peak-to-peak</t>
  </si>
  <si>
    <t>7V peak-to-peak</t>
  </si>
  <si>
    <t>V</t>
  </si>
  <si>
    <t>V peak-to-peak</t>
  </si>
  <si>
    <t>KoHm</t>
  </si>
  <si>
    <t>Genaral Distortion level</t>
  </si>
  <si>
    <t>General Distortions</t>
  </si>
  <si>
    <t>Sum Кг@50kH</t>
  </si>
  <si>
    <t>Sum Кг@1kH</t>
  </si>
  <si>
    <t>Sum Кг@7.500kH</t>
  </si>
  <si>
    <t>Bais</t>
  </si>
  <si>
    <t>Signal</t>
  </si>
  <si>
    <t>2st harmonic</t>
  </si>
  <si>
    <t>3st harmonic</t>
  </si>
  <si>
    <t>4st harmonic</t>
  </si>
  <si>
    <t>5st harmonic</t>
  </si>
  <si>
    <t>6st harmonic</t>
  </si>
  <si>
    <t>Load</t>
  </si>
  <si>
    <t>Level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</si>
</sst>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000"/>
    <numFmt numFmtId="167" formatCode="0.000"/>
    <numFmt numFmtId="168" formatCode="0.0"/>
  </numFmts>
  <fonts count="16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7.75"/>
      <name val="Arial Cyr"/>
      <family val="0"/>
    </font>
    <font>
      <sz val="11.75"/>
      <name val="Arial Cyr"/>
      <family val="0"/>
    </font>
    <font>
      <sz val="17.7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4.75"/>
      <name val="Arial Cyr"/>
      <family val="0"/>
    </font>
    <font>
      <sz val="14.75"/>
      <name val="Arial Cyr"/>
      <family val="0"/>
    </font>
    <font>
      <sz val="9.75"/>
      <name val="Arial Cyr"/>
      <family val="0"/>
    </font>
    <font>
      <b/>
      <sz val="16.5"/>
      <name val="Arial Cyr"/>
      <family val="0"/>
    </font>
    <font>
      <sz val="16.5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168" fontId="9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 Cyr"/>
                <a:ea typeface="Arial Cyr"/>
                <a:cs typeface="Arial Cyr"/>
              </a:rPr>
              <a:t>6Э5П (as triod)</a:t>
            </a:r>
            <a:r>
              <a:rPr lang="en-US" cap="none" sz="1775" b="0" i="0" u="none" baseline="0">
                <a:latin typeface="Arial Cyr"/>
                <a:ea typeface="Arial Cyr"/>
                <a:cs typeface="Arial Cyr"/>
              </a:rPr>
              <a:t>
Bias vs. Distortions 
1000Hz, -3dB, ~3,2 Vpp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7475"/>
          <c:w val="0.98025"/>
          <c:h val="0.75875"/>
        </c:manualLayout>
      </c:layout>
      <c:lineChart>
        <c:grouping val="standard"/>
        <c:varyColors val="0"/>
        <c:ser>
          <c:idx val="2"/>
          <c:order val="0"/>
          <c:tx>
            <c:strRef>
              <c:f>'6Э5П - смещение'!$A$2</c:f>
              <c:strCache>
                <c:ptCount val="1"/>
                <c:pt idx="0">
                  <c:v>Сигнал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смещение'!$B$1:$L$1</c:f>
              <c:numCache/>
            </c:numRef>
          </c:cat>
          <c:val>
            <c:numRef>
              <c:f>'6Э5П - смещение'!$B$2:$L$2</c:f>
              <c:numCache/>
            </c:numRef>
          </c:val>
          <c:smooth val="1"/>
        </c:ser>
        <c:ser>
          <c:idx val="3"/>
          <c:order val="1"/>
          <c:tx>
            <c:strRef>
              <c:f>'6Э5П - смещение'!$A$3</c:f>
              <c:strCache>
                <c:ptCount val="1"/>
                <c:pt idx="0">
                  <c:v>2st harmonic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смещение'!$B$1:$L$1</c:f>
              <c:numCache/>
            </c:numRef>
          </c:cat>
          <c:val>
            <c:numRef>
              <c:f>'6Э5П - смещение'!$B$3:$L$3</c:f>
              <c:numCache/>
            </c:numRef>
          </c:val>
          <c:smooth val="1"/>
        </c:ser>
        <c:ser>
          <c:idx val="4"/>
          <c:order val="2"/>
          <c:tx>
            <c:strRef>
              <c:f>'6Э5П - смещение'!$A$4</c:f>
              <c:strCache>
                <c:ptCount val="1"/>
                <c:pt idx="0">
                  <c:v>3st harmonic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смещение'!$B$1:$L$1</c:f>
              <c:numCache/>
            </c:numRef>
          </c:cat>
          <c:val>
            <c:numRef>
              <c:f>'6Э5П - смещение'!$B$4:$L$4</c:f>
              <c:numCache/>
            </c:numRef>
          </c:val>
          <c:smooth val="1"/>
        </c:ser>
        <c:ser>
          <c:idx val="5"/>
          <c:order val="3"/>
          <c:tx>
            <c:strRef>
              <c:f>'6Э5П - смещение'!$A$5</c:f>
              <c:strCache>
                <c:ptCount val="1"/>
                <c:pt idx="0">
                  <c:v>4st harmonic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смещение'!$B$1:$L$1</c:f>
              <c:numCache/>
            </c:numRef>
          </c:cat>
          <c:val>
            <c:numRef>
              <c:f>'6Э5П - смещение'!$B$5:$L$5</c:f>
              <c:numCache/>
            </c:numRef>
          </c:val>
          <c:smooth val="1"/>
        </c:ser>
        <c:ser>
          <c:idx val="6"/>
          <c:order val="4"/>
          <c:tx>
            <c:strRef>
              <c:f>'6Э5П - смещение'!$A$6</c:f>
              <c:strCache>
                <c:ptCount val="1"/>
                <c:pt idx="0">
                  <c:v>5st harmonic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смещение'!$B$1:$L$1</c:f>
              <c:numCache/>
            </c:numRef>
          </c:cat>
          <c:val>
            <c:numRef>
              <c:f>'6Э5П - смещение'!$B$6:$L$6</c:f>
              <c:numCache/>
            </c:numRef>
          </c:val>
          <c:smooth val="1"/>
        </c:ser>
        <c:ser>
          <c:idx val="7"/>
          <c:order val="5"/>
          <c:tx>
            <c:strRef>
              <c:f>'6Э5П - смещение'!$A$7</c:f>
              <c:strCache>
                <c:ptCount val="1"/>
                <c:pt idx="0">
                  <c:v>6st harmonic</c:v>
                </c:pt>
              </c:strCache>
            </c:strRef>
          </c:tx>
          <c:spPr>
            <a:ln w="25400">
              <a:solidFill>
                <a:srgbClr val="96969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смещение'!$B$1:$L$1</c:f>
              <c:numCache/>
            </c:numRef>
          </c:cat>
          <c:val>
            <c:numRef>
              <c:f>'6Э5П - смещение'!$B$7:$L$7</c:f>
              <c:numCache/>
            </c:numRef>
          </c:val>
          <c:smooth val="1"/>
        </c:ser>
        <c:axId val="11111208"/>
        <c:axId val="32892009"/>
      </c:lineChart>
      <c:catAx>
        <c:axId val="111112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high"/>
        <c:crossAx val="32892009"/>
        <c:crosses val="autoZero"/>
        <c:auto val="1"/>
        <c:lblOffset val="0"/>
        <c:noMultiLvlLbl val="0"/>
      </c:catAx>
      <c:valAx>
        <c:axId val="32892009"/>
        <c:scaling>
          <c:orientation val="minMax"/>
          <c:min val="-1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11208"/>
        <c:crossesAt val="1"/>
        <c:crossBetween val="between"/>
        <c:dispUnits/>
        <c:majorUnit val="1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"/>
          <c:y val="0.95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 Cyr"/>
                <a:ea typeface="Arial Cyr"/>
                <a:cs typeface="Arial Cyr"/>
              </a:rPr>
              <a:t>6Э5П (в триоде)</a:t>
            </a:r>
            <a:r>
              <a:rPr lang="en-US" cap="none" sz="1775" b="0" i="0" u="none" baseline="0">
                <a:latin typeface="Arial Cyr"/>
                <a:ea typeface="Arial Cyr"/>
                <a:cs typeface="Arial Cyr"/>
              </a:rPr>
              <a:t>
Bias vs. Distortions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69"/>
          <c:w val="0.98"/>
          <c:h val="0.76575"/>
        </c:manualLayout>
      </c:layout>
      <c:lineChart>
        <c:grouping val="standard"/>
        <c:varyColors val="0"/>
        <c:ser>
          <c:idx val="2"/>
          <c:order val="0"/>
          <c:tx>
            <c:strRef>
              <c:f>'6Э5П - нагрузка'!$A$2</c:f>
              <c:strCache>
                <c:ptCount val="1"/>
                <c:pt idx="0">
                  <c:v>Signal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'6Э5П - нагрузка'!$B$1:$F$1</c:f>
              <c:strCache/>
            </c:strRef>
          </c:cat>
          <c:val>
            <c:numRef>
              <c:f>'6Э5П - нагрузка'!$B$2:$F$2</c:f>
              <c:numCache/>
            </c:numRef>
          </c:val>
          <c:smooth val="1"/>
        </c:ser>
        <c:ser>
          <c:idx val="3"/>
          <c:order val="1"/>
          <c:tx>
            <c:strRef>
              <c:f>'6Э5П - нагрузка'!$A$3</c:f>
              <c:strCache>
                <c:ptCount val="1"/>
                <c:pt idx="0">
                  <c:v>2st harmonic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'6Э5П - нагрузка'!$B$1:$F$1</c:f>
              <c:strCache/>
            </c:strRef>
          </c:cat>
          <c:val>
            <c:numRef>
              <c:f>'6Э5П - нагрузка'!$B$3:$F$3</c:f>
              <c:numCache/>
            </c:numRef>
          </c:val>
          <c:smooth val="1"/>
        </c:ser>
        <c:ser>
          <c:idx val="4"/>
          <c:order val="2"/>
          <c:tx>
            <c:strRef>
              <c:f>'6Э5П - нагрузка'!$A$4</c:f>
              <c:strCache>
                <c:ptCount val="1"/>
                <c:pt idx="0">
                  <c:v>3st harmonic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'6Э5П - нагрузка'!$B$1:$F$1</c:f>
              <c:strCache/>
            </c:strRef>
          </c:cat>
          <c:val>
            <c:numRef>
              <c:f>'6Э5П - нагрузка'!$B$4:$F$4</c:f>
              <c:numCache/>
            </c:numRef>
          </c:val>
          <c:smooth val="1"/>
        </c:ser>
        <c:ser>
          <c:idx val="5"/>
          <c:order val="3"/>
          <c:tx>
            <c:strRef>
              <c:f>'6Э5П - нагрузка'!$A$5</c:f>
              <c:strCache>
                <c:ptCount val="1"/>
                <c:pt idx="0">
                  <c:v>4st harmonic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'6Э5П - нагрузка'!$B$1:$F$1</c:f>
              <c:strCache/>
            </c:strRef>
          </c:cat>
          <c:val>
            <c:numRef>
              <c:f>'6Э5П - нагрузка'!$B$5:$F$5</c:f>
              <c:numCache/>
            </c:numRef>
          </c:val>
          <c:smooth val="1"/>
        </c:ser>
        <c:ser>
          <c:idx val="6"/>
          <c:order val="4"/>
          <c:tx>
            <c:strRef>
              <c:f>'6Э5П - нагрузка'!$A$6</c:f>
              <c:strCache>
                <c:ptCount val="1"/>
                <c:pt idx="0">
                  <c:v>5st harmonic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'6Э5П - нагрузка'!$B$1:$F$1</c:f>
              <c:strCache/>
            </c:strRef>
          </c:cat>
          <c:val>
            <c:numRef>
              <c:f>'6Э5П - нагрузка'!$B$6:$F$6</c:f>
              <c:numCache/>
            </c:numRef>
          </c:val>
          <c:smooth val="1"/>
        </c:ser>
        <c:ser>
          <c:idx val="7"/>
          <c:order val="5"/>
          <c:tx>
            <c:strRef>
              <c:f>'6Э5П - нагрузка'!$A$7</c:f>
              <c:strCache>
                <c:ptCount val="1"/>
                <c:pt idx="0">
                  <c:v>6st harmonic</c:v>
                </c:pt>
              </c:strCache>
            </c:strRef>
          </c:tx>
          <c:spPr>
            <a:ln w="25400">
              <a:solidFill>
                <a:srgbClr val="96969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'6Э5П - нагрузка'!$B$1:$F$1</c:f>
              <c:strCache/>
            </c:strRef>
          </c:cat>
          <c:val>
            <c:numRef>
              <c:f>'6Э5П - нагрузка'!$B$7:$F$7</c:f>
              <c:numCache/>
            </c:numRef>
          </c:val>
          <c:smooth val="1"/>
        </c:ser>
        <c:axId val="27592626"/>
        <c:axId val="47007043"/>
      </c:lineChart>
      <c:catAx>
        <c:axId val="275926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high"/>
        <c:crossAx val="47007043"/>
        <c:crosses val="autoZero"/>
        <c:auto val="1"/>
        <c:lblOffset val="0"/>
        <c:noMultiLvlLbl val="0"/>
      </c:catAx>
      <c:valAx>
        <c:axId val="47007043"/>
        <c:scaling>
          <c:orientation val="minMax"/>
          <c:min val="-1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92626"/>
        <c:crossesAt val="1"/>
        <c:crossBetween val="between"/>
        <c:dispUnits/>
        <c:majorUnit val="1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75"/>
          <c:y val="0.95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 Cyr"/>
                <a:ea typeface="Arial Cyr"/>
                <a:cs typeface="Arial Cyr"/>
              </a:rPr>
              <a:t>6Э5П (в триоде)
</a:t>
            </a:r>
            <a:r>
              <a:rPr lang="en-US" cap="none" sz="1475" b="0" i="0" u="none" baseline="0">
                <a:latin typeface="Arial Cyr"/>
                <a:ea typeface="Arial Cyr"/>
                <a:cs typeface="Arial Cyr"/>
              </a:rPr>
              <a:t>Level vs. Distortions
50Hz, ~3,2 V pp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'6Э5П - 50 Гц'!$A$2</c:f>
              <c:strCache>
                <c:ptCount val="1"/>
                <c:pt idx="0">
                  <c:v>Signal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- 50 Гц'!$B$1:$AH$1</c:f>
              <c:numCache/>
            </c:numRef>
          </c:cat>
          <c:val>
            <c:numRef>
              <c:f>'6Э5П - 50 Гц'!$B$2:$AH$2</c:f>
              <c:numCache/>
            </c:numRef>
          </c:val>
          <c:smooth val="1"/>
        </c:ser>
        <c:ser>
          <c:idx val="3"/>
          <c:order val="1"/>
          <c:tx>
            <c:strRef>
              <c:f>'6Э5П - 50 Гц'!$A$3</c:f>
              <c:strCache>
                <c:ptCount val="1"/>
                <c:pt idx="0">
                  <c:v>2st harmonic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- 50 Гц'!$B$1:$AH$1</c:f>
              <c:numCache/>
            </c:numRef>
          </c:cat>
          <c:val>
            <c:numRef>
              <c:f>'6Э5П - 50 Гц'!$B$3:$AH$3</c:f>
              <c:numCache/>
            </c:numRef>
          </c:val>
          <c:smooth val="1"/>
        </c:ser>
        <c:ser>
          <c:idx val="4"/>
          <c:order val="2"/>
          <c:tx>
            <c:strRef>
              <c:f>'6Э5П - 50 Гц'!$A$4</c:f>
              <c:strCache>
                <c:ptCount val="1"/>
                <c:pt idx="0">
                  <c:v>3st harmonic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- 50 Гц'!$B$1:$AH$1</c:f>
              <c:numCache/>
            </c:numRef>
          </c:cat>
          <c:val>
            <c:numRef>
              <c:f>'6Э5П - 50 Гц'!$B$4:$AH$4</c:f>
              <c:numCache/>
            </c:numRef>
          </c:val>
          <c:smooth val="1"/>
        </c:ser>
        <c:ser>
          <c:idx val="5"/>
          <c:order val="3"/>
          <c:tx>
            <c:strRef>
              <c:f>'6Э5П - 50 Гц'!$A$5</c:f>
              <c:strCache>
                <c:ptCount val="1"/>
                <c:pt idx="0">
                  <c:v>4st harmonic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- 50 Гц'!$B$1:$AH$1</c:f>
              <c:numCache/>
            </c:numRef>
          </c:cat>
          <c:val>
            <c:numRef>
              <c:f>'6Э5П - 50 Гц'!$B$5:$AH$5</c:f>
              <c:numCache/>
            </c:numRef>
          </c:val>
          <c:smooth val="1"/>
        </c:ser>
        <c:ser>
          <c:idx val="6"/>
          <c:order val="4"/>
          <c:tx>
            <c:strRef>
              <c:f>'6Э5П - 50 Гц'!$A$6</c:f>
              <c:strCache>
                <c:ptCount val="1"/>
                <c:pt idx="0">
                  <c:v>5st harmonic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- 50 Гц'!$B$1:$AH$1</c:f>
              <c:numCache/>
            </c:numRef>
          </c:cat>
          <c:val>
            <c:numRef>
              <c:f>'6Э5П - 50 Гц'!$B$6:$AH$6</c:f>
              <c:numCache/>
            </c:numRef>
          </c:val>
          <c:smooth val="1"/>
        </c:ser>
        <c:ser>
          <c:idx val="7"/>
          <c:order val="5"/>
          <c:tx>
            <c:strRef>
              <c:f>'6Э5П - 50 Гц'!$A$7</c:f>
              <c:strCache>
                <c:ptCount val="1"/>
                <c:pt idx="0">
                  <c:v>6st harmonic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- 50 Гц'!$B$1:$AH$1</c:f>
              <c:numCache/>
            </c:numRef>
          </c:cat>
          <c:val>
            <c:numRef>
              <c:f>'6Э5П - 50 Гц'!$B$7:$AH$7</c:f>
              <c:numCache/>
            </c:numRef>
          </c:val>
          <c:smooth val="1"/>
        </c:ser>
        <c:axId val="20410204"/>
        <c:axId val="49474109"/>
      </c:lineChart>
      <c:catAx>
        <c:axId val="20410204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crossAx val="49474109"/>
        <c:crosses val="autoZero"/>
        <c:auto val="1"/>
        <c:lblOffset val="0"/>
        <c:tickLblSkip val="4"/>
        <c:noMultiLvlLbl val="0"/>
      </c:catAx>
      <c:valAx>
        <c:axId val="49474109"/>
        <c:scaling>
          <c:orientation val="minMax"/>
          <c:min val="-1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10204"/>
        <c:crossesAt val="1"/>
        <c:crossBetween val="between"/>
        <c:dispUnits/>
        <c:majorUnit val="1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 Cyr"/>
                <a:ea typeface="Arial Cyr"/>
                <a:cs typeface="Arial Cyr"/>
              </a:rPr>
              <a:t>6Э5П (в триоде)
</a:t>
            </a:r>
            <a:r>
              <a:rPr lang="en-US" cap="none" sz="1475" b="0" i="0" u="none" baseline="0">
                <a:latin typeface="Arial Cyr"/>
                <a:ea typeface="Arial Cyr"/>
                <a:cs typeface="Arial Cyr"/>
              </a:rPr>
              <a:t>Level vs. Distortions
1000Hz, ~3,2 V pp</a:t>
            </a:r>
          </a:p>
        </c:rich>
      </c:tx>
      <c:layout>
        <c:manualLayout>
          <c:xMode val="factor"/>
          <c:yMode val="factor"/>
          <c:x val="0.00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3625"/>
          <c:w val="0.84475"/>
          <c:h val="0.7435"/>
        </c:manualLayout>
      </c:layout>
      <c:lineChart>
        <c:grouping val="standard"/>
        <c:varyColors val="0"/>
        <c:ser>
          <c:idx val="2"/>
          <c:order val="0"/>
          <c:tx>
            <c:strRef>
              <c:f>'6Э5П - 1000 Гц'!$A$2</c:f>
              <c:strCache>
                <c:ptCount val="1"/>
                <c:pt idx="0">
                  <c:v>Signal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- 1000 Гц'!$B$1:$AH$1</c:f>
              <c:numCache/>
            </c:numRef>
          </c:cat>
          <c:val>
            <c:numRef>
              <c:f>'6Э5П - 1000 Гц'!$B$2:$AH$2</c:f>
              <c:numCache/>
            </c:numRef>
          </c:val>
          <c:smooth val="1"/>
        </c:ser>
        <c:ser>
          <c:idx val="3"/>
          <c:order val="1"/>
          <c:tx>
            <c:strRef>
              <c:f>'6Э5П - 1000 Гц'!$A$3</c:f>
              <c:strCache>
                <c:ptCount val="1"/>
                <c:pt idx="0">
                  <c:v>2st harmonic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- 1000 Гц'!$B$1:$AH$1</c:f>
              <c:numCache/>
            </c:numRef>
          </c:cat>
          <c:val>
            <c:numRef>
              <c:f>'6Э5П - 1000 Гц'!$B$3:$AH$3</c:f>
              <c:numCache/>
            </c:numRef>
          </c:val>
          <c:smooth val="1"/>
        </c:ser>
        <c:ser>
          <c:idx val="4"/>
          <c:order val="2"/>
          <c:tx>
            <c:strRef>
              <c:f>'6Э5П - 1000 Гц'!$A$4</c:f>
              <c:strCache>
                <c:ptCount val="1"/>
                <c:pt idx="0">
                  <c:v>3st harmonic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- 1000 Гц'!$B$1:$AH$1</c:f>
              <c:numCache/>
            </c:numRef>
          </c:cat>
          <c:val>
            <c:numRef>
              <c:f>'6Э5П - 1000 Гц'!$B$4:$AH$4</c:f>
              <c:numCache/>
            </c:numRef>
          </c:val>
          <c:smooth val="1"/>
        </c:ser>
        <c:ser>
          <c:idx val="5"/>
          <c:order val="3"/>
          <c:tx>
            <c:strRef>
              <c:f>'6Э5П - 1000 Гц'!$A$5</c:f>
              <c:strCache>
                <c:ptCount val="1"/>
                <c:pt idx="0">
                  <c:v>4st harmonic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- 1000 Гц'!$B$1:$AH$1</c:f>
              <c:numCache/>
            </c:numRef>
          </c:cat>
          <c:val>
            <c:numRef>
              <c:f>'6Э5П - 1000 Гц'!$B$5:$AH$5</c:f>
              <c:numCache/>
            </c:numRef>
          </c:val>
          <c:smooth val="1"/>
        </c:ser>
        <c:ser>
          <c:idx val="6"/>
          <c:order val="4"/>
          <c:tx>
            <c:strRef>
              <c:f>'6Э5П - 1000 Гц'!$A$6</c:f>
              <c:strCache>
                <c:ptCount val="1"/>
                <c:pt idx="0">
                  <c:v>5st harmonic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- 1000 Гц'!$B$1:$AH$1</c:f>
              <c:numCache/>
            </c:numRef>
          </c:cat>
          <c:val>
            <c:numRef>
              <c:f>'6Э5П - 1000 Гц'!$B$6:$AH$6</c:f>
              <c:numCache/>
            </c:numRef>
          </c:val>
          <c:smooth val="1"/>
        </c:ser>
        <c:ser>
          <c:idx val="7"/>
          <c:order val="5"/>
          <c:tx>
            <c:strRef>
              <c:f>'6Э5П - 1000 Гц'!$A$7</c:f>
              <c:strCache>
                <c:ptCount val="1"/>
                <c:pt idx="0">
                  <c:v>6st harmonic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- 1000 Гц'!$B$1:$AH$1</c:f>
              <c:numCache/>
            </c:numRef>
          </c:cat>
          <c:val>
            <c:numRef>
              <c:f>'6Э5П - 1000 Гц'!$B$7:$AH$7</c:f>
              <c:numCache/>
            </c:numRef>
          </c:val>
          <c:smooth val="1"/>
        </c:ser>
        <c:axId val="42613798"/>
        <c:axId val="47979863"/>
      </c:lineChart>
      <c:catAx>
        <c:axId val="42613798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crossAx val="47979863"/>
        <c:crosses val="autoZero"/>
        <c:auto val="1"/>
        <c:lblOffset val="0"/>
        <c:tickLblSkip val="4"/>
        <c:noMultiLvlLbl val="0"/>
      </c:catAx>
      <c:valAx>
        <c:axId val="47979863"/>
        <c:scaling>
          <c:orientation val="minMax"/>
          <c:min val="-1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13798"/>
        <c:crossesAt val="1"/>
        <c:crossBetween val="between"/>
        <c:dispUnits/>
        <c:majorUnit val="1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 Cyr"/>
                <a:ea typeface="Arial Cyr"/>
                <a:cs typeface="Arial Cyr"/>
              </a:rPr>
              <a:t>6Э5П (в триоде)
</a:t>
            </a:r>
            <a:r>
              <a:rPr lang="en-US" cap="none" sz="1650" b="0" i="0" u="none" baseline="0">
                <a:latin typeface="Arial Cyr"/>
                <a:ea typeface="Arial Cyr"/>
                <a:cs typeface="Arial Cyr"/>
              </a:rPr>
              <a:t>Level vs. Distortions
7500Hz, ~3,2 V pp</a:t>
            </a:r>
          </a:p>
        </c:rich>
      </c:tx>
      <c:layout>
        <c:manualLayout>
          <c:xMode val="factor"/>
          <c:yMode val="factor"/>
          <c:x val="-0.02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2225"/>
          <c:w val="0.82525"/>
          <c:h val="0.76025"/>
        </c:manualLayout>
      </c:layout>
      <c:lineChart>
        <c:grouping val="standard"/>
        <c:varyColors val="0"/>
        <c:ser>
          <c:idx val="2"/>
          <c:order val="0"/>
          <c:tx>
            <c:strRef>
              <c:f>'6Э5П - 7500 Гц'!$A$2</c:f>
              <c:strCache>
                <c:ptCount val="1"/>
                <c:pt idx="0">
                  <c:v>Signal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- 7500 Гц'!$B$1:$AH$1</c:f>
              <c:numCache/>
            </c:numRef>
          </c:cat>
          <c:val>
            <c:numRef>
              <c:f>'6Э5П - 7500 Гц'!$B$2:$AH$2</c:f>
              <c:numCache/>
            </c:numRef>
          </c:val>
          <c:smooth val="1"/>
        </c:ser>
        <c:ser>
          <c:idx val="3"/>
          <c:order val="1"/>
          <c:tx>
            <c:strRef>
              <c:f>'6Э5П - 7500 Гц'!$A$3</c:f>
              <c:strCache>
                <c:ptCount val="1"/>
                <c:pt idx="0">
                  <c:v>2st harmonic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- 7500 Гц'!$B$1:$AH$1</c:f>
              <c:numCache/>
            </c:numRef>
          </c:cat>
          <c:val>
            <c:numRef>
              <c:f>'6Э5П - 7500 Гц'!$B$3:$AH$3</c:f>
              <c:numCache/>
            </c:numRef>
          </c:val>
          <c:smooth val="1"/>
        </c:ser>
        <c:ser>
          <c:idx val="4"/>
          <c:order val="2"/>
          <c:tx>
            <c:strRef>
              <c:f>'6Э5П - 7500 Гц'!$A$4</c:f>
              <c:strCache>
                <c:ptCount val="1"/>
                <c:pt idx="0">
                  <c:v>3st harmonic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- 7500 Гц'!$B$1:$AH$1</c:f>
              <c:numCache/>
            </c:numRef>
          </c:cat>
          <c:val>
            <c:numRef>
              <c:f>'6Э5П - 7500 Гц'!$B$4:$AH$4</c:f>
              <c:numCache/>
            </c:numRef>
          </c:val>
          <c:smooth val="1"/>
        </c:ser>
        <c:ser>
          <c:idx val="5"/>
          <c:order val="3"/>
          <c:tx>
            <c:strRef>
              <c:f>'6Э5П - 7500 Гц'!$A$5</c:f>
              <c:strCache>
                <c:ptCount val="1"/>
                <c:pt idx="0">
                  <c:v>4st harmonic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- 7500 Гц'!$B$1:$AH$1</c:f>
              <c:numCache/>
            </c:numRef>
          </c:cat>
          <c:val>
            <c:numRef>
              <c:f>'6Э5П - 7500 Гц'!$B$5:$AH$5</c:f>
              <c:numCache/>
            </c:numRef>
          </c:val>
          <c:smooth val="1"/>
        </c:ser>
        <c:ser>
          <c:idx val="6"/>
          <c:order val="4"/>
          <c:tx>
            <c:strRef>
              <c:f>'6Э5П - 7500 Гц'!$A$6</c:f>
              <c:strCache>
                <c:ptCount val="1"/>
                <c:pt idx="0">
                  <c:v>5st harmonic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- 7500 Гц'!$B$1:$AH$1</c:f>
              <c:numCache/>
            </c:numRef>
          </c:cat>
          <c:val>
            <c:numRef>
              <c:f>'6Э5П - 7500 Гц'!$B$6:$AH$6</c:f>
              <c:numCache/>
            </c:numRef>
          </c:val>
          <c:smooth val="1"/>
        </c:ser>
        <c:ser>
          <c:idx val="7"/>
          <c:order val="5"/>
          <c:tx>
            <c:strRef>
              <c:f>'6Э5П - 7500 Гц'!$A$7</c:f>
              <c:strCache>
                <c:ptCount val="1"/>
                <c:pt idx="0">
                  <c:v>6st harmonic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'6Э5П - 7500 Гц'!$B$1:$AH$1</c:f>
              <c:numCache/>
            </c:numRef>
          </c:cat>
          <c:val>
            <c:numRef>
              <c:f>'6Э5П - 7500 Гц'!$B$7:$AH$7</c:f>
              <c:numCache/>
            </c:numRef>
          </c:val>
          <c:smooth val="1"/>
        </c:ser>
        <c:axId val="29165584"/>
        <c:axId val="61163665"/>
      </c:lineChart>
      <c:catAx>
        <c:axId val="29165584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crossAx val="61163665"/>
        <c:crosses val="autoZero"/>
        <c:auto val="1"/>
        <c:lblOffset val="0"/>
        <c:tickLblSkip val="4"/>
        <c:noMultiLvlLbl val="0"/>
      </c:catAx>
      <c:valAx>
        <c:axId val="61163665"/>
        <c:scaling>
          <c:orientation val="minMax"/>
          <c:min val="-1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65584"/>
        <c:crossesAt val="1"/>
        <c:crossBetween val="between"/>
        <c:dispUnits/>
        <c:majorUnit val="1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0.12175</cdr:y>
    </cdr:from>
    <cdr:to>
      <cdr:x>0.27375</cdr:x>
      <cdr:y>0.941</cdr:y>
    </cdr:to>
    <cdr:sp>
      <cdr:nvSpPr>
        <cdr:cNvPr id="1" name="Line 1"/>
        <cdr:cNvSpPr>
          <a:spLocks/>
        </cdr:cNvSpPr>
      </cdr:nvSpPr>
      <cdr:spPr>
        <a:xfrm flipH="1">
          <a:off x="3038475" y="723900"/>
          <a:ext cx="0" cy="4886325"/>
        </a:xfrm>
        <a:prstGeom prst="line">
          <a:avLst/>
        </a:prstGeom>
        <a:noFill/>
        <a:ln w="38100" cmpd="dbl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0.2665</cdr:x>
      <cdr:y>0.17225</cdr:y>
    </cdr:from>
    <cdr:to>
      <cdr:x>0.2665</cdr:x>
      <cdr:y>0.945</cdr:y>
    </cdr:to>
    <cdr:sp>
      <cdr:nvSpPr>
        <cdr:cNvPr id="2" name="Line 2"/>
        <cdr:cNvSpPr>
          <a:spLocks/>
        </cdr:cNvSpPr>
      </cdr:nvSpPr>
      <cdr:spPr>
        <a:xfrm flipV="1">
          <a:off x="2962275" y="1019175"/>
          <a:ext cx="0" cy="461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0.15175</cdr:x>
      <cdr:y>0.15825</cdr:y>
    </cdr:from>
    <cdr:to>
      <cdr:x>0.2665</cdr:x>
      <cdr:y>0.193</cdr:y>
    </cdr:to>
    <cdr:sp>
      <cdr:nvSpPr>
        <cdr:cNvPr id="3" name="TextBox 3"/>
        <cdr:cNvSpPr txBox="1">
          <a:spLocks noChangeArrowheads="1"/>
        </cdr:cNvSpPr>
      </cdr:nvSpPr>
      <cdr:spPr>
        <a:xfrm>
          <a:off x="1685925" y="942975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← </a:t>
          </a:r>
          <a:r>
            <a:rPr lang="en-US" cap="none" sz="1175" b="0" i="0" u="none" baseline="0">
              <a:latin typeface="Arial Cyr"/>
              <a:ea typeface="Arial Cyr"/>
              <a:cs typeface="Arial Cyr"/>
            </a:rPr>
            <a:t>токи сетки</a:t>
          </a:r>
        </a:p>
      </cdr:txBody>
    </cdr:sp>
  </cdr:relSizeAnchor>
  <cdr:relSizeAnchor xmlns:cdr="http://schemas.openxmlformats.org/drawingml/2006/chartDrawing">
    <cdr:from>
      <cdr:x>0.437</cdr:x>
      <cdr:y>0.12625</cdr:y>
    </cdr:from>
    <cdr:to>
      <cdr:x>0.437</cdr:x>
      <cdr:y>0.94475</cdr:y>
    </cdr:to>
    <cdr:sp>
      <cdr:nvSpPr>
        <cdr:cNvPr id="4" name="Line 4"/>
        <cdr:cNvSpPr>
          <a:spLocks/>
        </cdr:cNvSpPr>
      </cdr:nvSpPr>
      <cdr:spPr>
        <a:xfrm flipH="1">
          <a:off x="4857750" y="752475"/>
          <a:ext cx="0" cy="4876800"/>
        </a:xfrm>
        <a:prstGeom prst="line">
          <a:avLst/>
        </a:prstGeom>
        <a:noFill/>
        <a:ln w="38100" cmpd="dbl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0.4995</cdr:x>
      <cdr:y>0.503</cdr:y>
    </cdr:from>
    <cdr:to>
      <cdr:x>0.521</cdr:x>
      <cdr:y>0.54625</cdr:y>
    </cdr:to>
    <cdr:sp>
      <cdr:nvSpPr>
        <cdr:cNvPr id="5" name="TextBox 5"/>
        <cdr:cNvSpPr txBox="1">
          <a:spLocks noChangeArrowheads="1"/>
        </cdr:cNvSpPr>
      </cdr:nvSpPr>
      <cdr:spPr>
        <a:xfrm>
          <a:off x="5553075" y="2990850"/>
          <a:ext cx="238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0" i="0" u="none" baseline="0">
              <a:latin typeface="Arial Cyr"/>
              <a:ea typeface="Arial Cyr"/>
              <a:cs typeface="Arial Cyr"/>
            </a:rPr>
            <a:t>6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45</xdr:row>
      <xdr:rowOff>38100</xdr:rowOff>
    </xdr:from>
    <xdr:to>
      <xdr:col>18</xdr:col>
      <xdr:colOff>276225</xdr:colOff>
      <xdr:row>68</xdr:row>
      <xdr:rowOff>85725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324725"/>
          <a:ext cx="9582150" cy="3771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23</xdr:col>
      <xdr:colOff>28575</xdr:colOff>
      <xdr:row>43</xdr:row>
      <xdr:rowOff>19050</xdr:rowOff>
    </xdr:to>
    <xdr:graphicFrame>
      <xdr:nvGraphicFramePr>
        <xdr:cNvPr id="2" name="Chart 9"/>
        <xdr:cNvGraphicFramePr/>
      </xdr:nvGraphicFramePr>
      <xdr:xfrm>
        <a:off x="0" y="1457325"/>
        <a:ext cx="11963400" cy="552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20</xdr:col>
      <xdr:colOff>171450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0" y="1295400"/>
        <a:ext cx="111252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0.31625</cdr:x>
      <cdr:y>0.17775</cdr:y>
    </cdr:from>
    <cdr:to>
      <cdr:x>0.31625</cdr:x>
      <cdr:y>0.93825</cdr:y>
    </cdr:to>
    <cdr:sp>
      <cdr:nvSpPr>
        <cdr:cNvPr id="1" name="Line 2"/>
        <cdr:cNvSpPr>
          <a:spLocks/>
        </cdr:cNvSpPr>
      </cdr:nvSpPr>
      <cdr:spPr>
        <a:xfrm>
          <a:off x="3476625" y="1076325"/>
          <a:ext cx="0" cy="4610100"/>
        </a:xfrm>
        <a:prstGeom prst="line">
          <a:avLst/>
        </a:prstGeom>
        <a:noFill/>
        <a:ln w="38100" cmpd="dbl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0.49625</cdr:x>
      <cdr:y>0.17775</cdr:y>
    </cdr:from>
    <cdr:to>
      <cdr:x>0.49625</cdr:x>
      <cdr:y>0.93825</cdr:y>
    </cdr:to>
    <cdr:sp>
      <cdr:nvSpPr>
        <cdr:cNvPr id="2" name="Line 3"/>
        <cdr:cNvSpPr>
          <a:spLocks/>
        </cdr:cNvSpPr>
      </cdr:nvSpPr>
      <cdr:spPr>
        <a:xfrm>
          <a:off x="5457825" y="1076325"/>
          <a:ext cx="0" cy="4610100"/>
        </a:xfrm>
        <a:prstGeom prst="line">
          <a:avLst/>
        </a:prstGeom>
        <a:noFill/>
        <a:ln w="38100" cmpd="dbl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19</xdr:col>
      <xdr:colOff>238125</xdr:colOff>
      <xdr:row>45</xdr:row>
      <xdr:rowOff>76200</xdr:rowOff>
    </xdr:to>
    <xdr:graphicFrame>
      <xdr:nvGraphicFramePr>
        <xdr:cNvPr id="1" name="Chart 1"/>
        <xdr:cNvGraphicFramePr/>
      </xdr:nvGraphicFramePr>
      <xdr:xfrm>
        <a:off x="0" y="1295400"/>
        <a:ext cx="110013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0.09375</cdr:x>
      <cdr:y>0.21325</cdr:y>
    </cdr:from>
    <cdr:to>
      <cdr:x>0.09375</cdr:x>
      <cdr:y>0.97</cdr:y>
    </cdr:to>
    <cdr:sp>
      <cdr:nvSpPr>
        <cdr:cNvPr id="1" name="Line 1"/>
        <cdr:cNvSpPr>
          <a:spLocks/>
        </cdr:cNvSpPr>
      </cdr:nvSpPr>
      <cdr:spPr>
        <a:xfrm>
          <a:off x="1162050" y="1009650"/>
          <a:ext cx="0" cy="3590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0.1425</cdr:x>
      <cdr:y>0.21325</cdr:y>
    </cdr:from>
    <cdr:to>
      <cdr:x>0.1425</cdr:x>
      <cdr:y>0.97</cdr:y>
    </cdr:to>
    <cdr:sp>
      <cdr:nvSpPr>
        <cdr:cNvPr id="2" name="Line 2"/>
        <cdr:cNvSpPr>
          <a:spLocks/>
        </cdr:cNvSpPr>
      </cdr:nvSpPr>
      <cdr:spPr>
        <a:xfrm>
          <a:off x="1762125" y="1009650"/>
          <a:ext cx="0" cy="3590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0.21325</cdr:y>
    </cdr:from>
    <cdr:to>
      <cdr:x>0.23025</cdr:x>
      <cdr:y>0.97</cdr:y>
    </cdr:to>
    <cdr:sp>
      <cdr:nvSpPr>
        <cdr:cNvPr id="3" name="Line 3"/>
        <cdr:cNvSpPr>
          <a:spLocks/>
        </cdr:cNvSpPr>
      </cdr:nvSpPr>
      <cdr:spPr>
        <a:xfrm>
          <a:off x="2857500" y="1009650"/>
          <a:ext cx="0" cy="3590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0.3165</cdr:x>
      <cdr:y>0.21325</cdr:y>
    </cdr:from>
    <cdr:to>
      <cdr:x>0.3165</cdr:x>
      <cdr:y>0.97</cdr:y>
    </cdr:to>
    <cdr:sp>
      <cdr:nvSpPr>
        <cdr:cNvPr id="4" name="Line 4"/>
        <cdr:cNvSpPr>
          <a:spLocks/>
        </cdr:cNvSpPr>
      </cdr:nvSpPr>
      <cdr:spPr>
        <a:xfrm>
          <a:off x="3924300" y="1009650"/>
          <a:ext cx="0" cy="3590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0.402</cdr:x>
      <cdr:y>0.21325</cdr:y>
    </cdr:from>
    <cdr:to>
      <cdr:x>0.402</cdr:x>
      <cdr:y>0.97</cdr:y>
    </cdr:to>
    <cdr:sp>
      <cdr:nvSpPr>
        <cdr:cNvPr id="5" name="Line 5"/>
        <cdr:cNvSpPr>
          <a:spLocks/>
        </cdr:cNvSpPr>
      </cdr:nvSpPr>
      <cdr:spPr>
        <a:xfrm>
          <a:off x="4991100" y="1009650"/>
          <a:ext cx="0" cy="3590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0.065</cdr:x>
      <cdr:y>0.18025</cdr:y>
    </cdr:from>
    <cdr:to>
      <cdr:x>0.117</cdr:x>
      <cdr:y>0.246</cdr:y>
    </cdr:to>
    <cdr:sp>
      <cdr:nvSpPr>
        <cdr:cNvPr id="6" name="TextBox 6"/>
        <cdr:cNvSpPr txBox="1">
          <a:spLocks noChangeArrowheads="1"/>
        </cdr:cNvSpPr>
      </cdr:nvSpPr>
      <cdr:spPr>
        <a:xfrm>
          <a:off x="800100" y="847725"/>
          <a:ext cx="647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88Vpp</a:t>
          </a:r>
        </a:p>
      </cdr:txBody>
    </cdr:sp>
  </cdr:relSizeAnchor>
  <cdr:relSizeAnchor xmlns:cdr="http://schemas.openxmlformats.org/drawingml/2006/chartDrawing">
    <cdr:from>
      <cdr:x>0.1245</cdr:x>
      <cdr:y>0.18025</cdr:y>
    </cdr:from>
    <cdr:to>
      <cdr:x>0.186</cdr:x>
      <cdr:y>0.246</cdr:y>
    </cdr:to>
    <cdr:sp>
      <cdr:nvSpPr>
        <cdr:cNvPr id="7" name="TextBox 7"/>
        <cdr:cNvSpPr txBox="1">
          <a:spLocks noChangeArrowheads="1"/>
        </cdr:cNvSpPr>
      </cdr:nvSpPr>
      <cdr:spPr>
        <a:xfrm>
          <a:off x="1543050" y="847725"/>
          <a:ext cx="762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60Vpp</a:t>
          </a:r>
        </a:p>
      </cdr:txBody>
    </cdr:sp>
  </cdr:relSizeAnchor>
  <cdr:relSizeAnchor xmlns:cdr="http://schemas.openxmlformats.org/drawingml/2006/chartDrawing">
    <cdr:from>
      <cdr:x>0.20625</cdr:x>
      <cdr:y>0.18025</cdr:y>
    </cdr:from>
    <cdr:to>
      <cdr:x>0.26325</cdr:x>
      <cdr:y>0.246</cdr:y>
    </cdr:to>
    <cdr:sp>
      <cdr:nvSpPr>
        <cdr:cNvPr id="8" name="TextBox 8"/>
        <cdr:cNvSpPr txBox="1">
          <a:spLocks noChangeArrowheads="1"/>
        </cdr:cNvSpPr>
      </cdr:nvSpPr>
      <cdr:spPr>
        <a:xfrm>
          <a:off x="2552700" y="847725"/>
          <a:ext cx="704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30Vpp</a:t>
          </a:r>
        </a:p>
      </cdr:txBody>
    </cdr:sp>
  </cdr:relSizeAnchor>
  <cdr:relSizeAnchor xmlns:cdr="http://schemas.openxmlformats.org/drawingml/2006/chartDrawing">
    <cdr:from>
      <cdr:x>0.29325</cdr:x>
      <cdr:y>0.18025</cdr:y>
    </cdr:from>
    <cdr:to>
      <cdr:x>0.3495</cdr:x>
      <cdr:y>0.246</cdr:y>
    </cdr:to>
    <cdr:sp>
      <cdr:nvSpPr>
        <cdr:cNvPr id="9" name="TextBox 9"/>
        <cdr:cNvSpPr txBox="1">
          <a:spLocks noChangeArrowheads="1"/>
        </cdr:cNvSpPr>
      </cdr:nvSpPr>
      <cdr:spPr>
        <a:xfrm>
          <a:off x="3638550" y="847725"/>
          <a:ext cx="695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15Vpp</a:t>
          </a:r>
        </a:p>
      </cdr:txBody>
    </cdr:sp>
  </cdr:relSizeAnchor>
  <cdr:relSizeAnchor xmlns:cdr="http://schemas.openxmlformats.org/drawingml/2006/chartDrawing">
    <cdr:from>
      <cdr:x>0.37875</cdr:x>
      <cdr:y>0.18025</cdr:y>
    </cdr:from>
    <cdr:to>
      <cdr:x>0.42525</cdr:x>
      <cdr:y>0.246</cdr:y>
    </cdr:to>
    <cdr:sp>
      <cdr:nvSpPr>
        <cdr:cNvPr id="10" name="TextBox 10"/>
        <cdr:cNvSpPr txBox="1">
          <a:spLocks noChangeArrowheads="1"/>
        </cdr:cNvSpPr>
      </cdr:nvSpPr>
      <cdr:spPr>
        <a:xfrm>
          <a:off x="4695825" y="847725"/>
          <a:ext cx="581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7Vpp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0</xdr:rowOff>
    </xdr:from>
    <xdr:to>
      <xdr:col>24</xdr:col>
      <xdr:colOff>47625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9525" y="1457325"/>
        <a:ext cx="124206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209550</xdr:colOff>
      <xdr:row>39</xdr:row>
      <xdr:rowOff>152400</xdr:rowOff>
    </xdr:from>
    <xdr:to>
      <xdr:col>19</xdr:col>
      <xdr:colOff>381000</xdr:colOff>
      <xdr:row>65</xdr:row>
      <xdr:rowOff>9525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467475"/>
          <a:ext cx="10315575" cy="406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0.07925</cdr:x>
      <cdr:y>0.2125</cdr:y>
    </cdr:from>
    <cdr:to>
      <cdr:x>0.07925</cdr:x>
      <cdr:y>0.97</cdr:y>
    </cdr:to>
    <cdr:sp>
      <cdr:nvSpPr>
        <cdr:cNvPr id="1" name="Line 1"/>
        <cdr:cNvSpPr>
          <a:spLocks/>
        </cdr:cNvSpPr>
      </cdr:nvSpPr>
      <cdr:spPr>
        <a:xfrm>
          <a:off x="971550" y="1009650"/>
          <a:ext cx="0" cy="360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0.1305</cdr:x>
      <cdr:y>0.2125</cdr:y>
    </cdr:from>
    <cdr:to>
      <cdr:x>0.1305</cdr:x>
      <cdr:y>0.97</cdr:y>
    </cdr:to>
    <cdr:sp>
      <cdr:nvSpPr>
        <cdr:cNvPr id="2" name="Line 2"/>
        <cdr:cNvSpPr>
          <a:spLocks/>
        </cdr:cNvSpPr>
      </cdr:nvSpPr>
      <cdr:spPr>
        <a:xfrm>
          <a:off x="1600200" y="1009650"/>
          <a:ext cx="0" cy="360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0.22275</cdr:x>
      <cdr:y>0.2125</cdr:y>
    </cdr:from>
    <cdr:to>
      <cdr:x>0.22275</cdr:x>
      <cdr:y>0.97</cdr:y>
    </cdr:to>
    <cdr:sp>
      <cdr:nvSpPr>
        <cdr:cNvPr id="3" name="Line 3"/>
        <cdr:cNvSpPr>
          <a:spLocks/>
        </cdr:cNvSpPr>
      </cdr:nvSpPr>
      <cdr:spPr>
        <a:xfrm>
          <a:off x="2733675" y="1009650"/>
          <a:ext cx="0" cy="360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0.31325</cdr:x>
      <cdr:y>0.2125</cdr:y>
    </cdr:from>
    <cdr:to>
      <cdr:x>0.31325</cdr:x>
      <cdr:y>0.97</cdr:y>
    </cdr:to>
    <cdr:sp>
      <cdr:nvSpPr>
        <cdr:cNvPr id="4" name="Line 4"/>
        <cdr:cNvSpPr>
          <a:spLocks/>
        </cdr:cNvSpPr>
      </cdr:nvSpPr>
      <cdr:spPr>
        <a:xfrm>
          <a:off x="3838575" y="1009650"/>
          <a:ext cx="0" cy="360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0.40325</cdr:x>
      <cdr:y>0.2125</cdr:y>
    </cdr:from>
    <cdr:to>
      <cdr:x>0.40325</cdr:x>
      <cdr:y>0.97</cdr:y>
    </cdr:to>
    <cdr:sp>
      <cdr:nvSpPr>
        <cdr:cNvPr id="5" name="Line 5"/>
        <cdr:cNvSpPr>
          <a:spLocks/>
        </cdr:cNvSpPr>
      </cdr:nvSpPr>
      <cdr:spPr>
        <a:xfrm>
          <a:off x="4943475" y="1009650"/>
          <a:ext cx="0" cy="360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0.05275</cdr:x>
      <cdr:y>0.17975</cdr:y>
    </cdr:from>
    <cdr:to>
      <cdr:x>0.1035</cdr:x>
      <cdr:y>0.24525</cdr:y>
    </cdr:to>
    <cdr:sp>
      <cdr:nvSpPr>
        <cdr:cNvPr id="6" name="TextBox 6"/>
        <cdr:cNvSpPr txBox="1">
          <a:spLocks noChangeArrowheads="1"/>
        </cdr:cNvSpPr>
      </cdr:nvSpPr>
      <cdr:spPr>
        <a:xfrm>
          <a:off x="638175" y="847725"/>
          <a:ext cx="619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88Vpp</a:t>
          </a:r>
        </a:p>
      </cdr:txBody>
    </cdr:sp>
  </cdr:relSizeAnchor>
  <cdr:relSizeAnchor xmlns:cdr="http://schemas.openxmlformats.org/drawingml/2006/chartDrawing">
    <cdr:from>
      <cdr:x>0.1115</cdr:x>
      <cdr:y>0.17975</cdr:y>
    </cdr:from>
    <cdr:to>
      <cdr:x>0.17625</cdr:x>
      <cdr:y>0.24525</cdr:y>
    </cdr:to>
    <cdr:sp>
      <cdr:nvSpPr>
        <cdr:cNvPr id="7" name="TextBox 7"/>
        <cdr:cNvSpPr txBox="1">
          <a:spLocks noChangeArrowheads="1"/>
        </cdr:cNvSpPr>
      </cdr:nvSpPr>
      <cdr:spPr>
        <a:xfrm>
          <a:off x="1362075" y="847725"/>
          <a:ext cx="790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60Vpp</a:t>
          </a:r>
        </a:p>
      </cdr:txBody>
    </cdr:sp>
  </cdr:relSizeAnchor>
  <cdr:relSizeAnchor xmlns:cdr="http://schemas.openxmlformats.org/drawingml/2006/chartDrawing">
    <cdr:from>
      <cdr:x>0.1975</cdr:x>
      <cdr:y>0.17975</cdr:y>
    </cdr:from>
    <cdr:to>
      <cdr:x>0.25725</cdr:x>
      <cdr:y>0.24525</cdr:y>
    </cdr:to>
    <cdr:sp>
      <cdr:nvSpPr>
        <cdr:cNvPr id="8" name="TextBox 8"/>
        <cdr:cNvSpPr txBox="1">
          <a:spLocks noChangeArrowheads="1"/>
        </cdr:cNvSpPr>
      </cdr:nvSpPr>
      <cdr:spPr>
        <a:xfrm>
          <a:off x="2419350" y="847725"/>
          <a:ext cx="7334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30Vpp</a:t>
          </a:r>
        </a:p>
      </cdr:txBody>
    </cdr:sp>
  </cdr:relSizeAnchor>
  <cdr:relSizeAnchor xmlns:cdr="http://schemas.openxmlformats.org/drawingml/2006/chartDrawing">
    <cdr:from>
      <cdr:x>0.289</cdr:x>
      <cdr:y>0.17975</cdr:y>
    </cdr:from>
    <cdr:to>
      <cdr:x>0.348</cdr:x>
      <cdr:y>0.24525</cdr:y>
    </cdr:to>
    <cdr:sp>
      <cdr:nvSpPr>
        <cdr:cNvPr id="9" name="TextBox 9"/>
        <cdr:cNvSpPr txBox="1">
          <a:spLocks noChangeArrowheads="1"/>
        </cdr:cNvSpPr>
      </cdr:nvSpPr>
      <cdr:spPr>
        <a:xfrm>
          <a:off x="3543300" y="847725"/>
          <a:ext cx="723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15Vpp</a:t>
          </a:r>
        </a:p>
      </cdr:txBody>
    </cdr:sp>
  </cdr:relSizeAnchor>
  <cdr:relSizeAnchor xmlns:cdr="http://schemas.openxmlformats.org/drawingml/2006/chartDrawing">
    <cdr:from>
      <cdr:x>0.37875</cdr:x>
      <cdr:y>0.17975</cdr:y>
    </cdr:from>
    <cdr:to>
      <cdr:x>0.42775</cdr:x>
      <cdr:y>0.24525</cdr:y>
    </cdr:to>
    <cdr:sp>
      <cdr:nvSpPr>
        <cdr:cNvPr id="10" name="TextBox 10"/>
        <cdr:cNvSpPr txBox="1">
          <a:spLocks noChangeArrowheads="1"/>
        </cdr:cNvSpPr>
      </cdr:nvSpPr>
      <cdr:spPr>
        <a:xfrm>
          <a:off x="4648200" y="847725"/>
          <a:ext cx="6000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7Vpp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40</xdr:row>
      <xdr:rowOff>9525</xdr:rowOff>
    </xdr:from>
    <xdr:to>
      <xdr:col>21</xdr:col>
      <xdr:colOff>209550</xdr:colOff>
      <xdr:row>66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486525"/>
          <a:ext cx="10982325" cy="432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23</xdr:col>
      <xdr:colOff>342900</xdr:colOff>
      <xdr:row>38</xdr:row>
      <xdr:rowOff>66675</xdr:rowOff>
    </xdr:to>
    <xdr:graphicFrame>
      <xdr:nvGraphicFramePr>
        <xdr:cNvPr id="2" name="Chart 11"/>
        <xdr:cNvGraphicFramePr/>
      </xdr:nvGraphicFramePr>
      <xdr:xfrm>
        <a:off x="0" y="1457325"/>
        <a:ext cx="12277725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0.20175</cdr:y>
    </cdr:from>
    <cdr:to>
      <cdr:x>0.08775</cdr:x>
      <cdr:y>0.9715</cdr:y>
    </cdr:to>
    <cdr:sp>
      <cdr:nvSpPr>
        <cdr:cNvPr id="1" name="Line 1"/>
        <cdr:cNvSpPr>
          <a:spLocks/>
        </cdr:cNvSpPr>
      </cdr:nvSpPr>
      <cdr:spPr>
        <a:xfrm>
          <a:off x="1047750" y="1114425"/>
          <a:ext cx="0" cy="424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0.137</cdr:x>
      <cdr:y>0.20175</cdr:y>
    </cdr:from>
    <cdr:to>
      <cdr:x>0.137</cdr:x>
      <cdr:y>0.9715</cdr:y>
    </cdr:to>
    <cdr:sp>
      <cdr:nvSpPr>
        <cdr:cNvPr id="2" name="Line 2"/>
        <cdr:cNvSpPr>
          <a:spLocks/>
        </cdr:cNvSpPr>
      </cdr:nvSpPr>
      <cdr:spPr>
        <a:xfrm>
          <a:off x="1638300" y="1114425"/>
          <a:ext cx="0" cy="424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0.226</cdr:x>
      <cdr:y>0.20175</cdr:y>
    </cdr:from>
    <cdr:to>
      <cdr:x>0.226</cdr:x>
      <cdr:y>0.9715</cdr:y>
    </cdr:to>
    <cdr:sp>
      <cdr:nvSpPr>
        <cdr:cNvPr id="3" name="Line 3"/>
        <cdr:cNvSpPr>
          <a:spLocks/>
        </cdr:cNvSpPr>
      </cdr:nvSpPr>
      <cdr:spPr>
        <a:xfrm>
          <a:off x="2695575" y="1114425"/>
          <a:ext cx="0" cy="424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0.3135</cdr:x>
      <cdr:y>0.20175</cdr:y>
    </cdr:from>
    <cdr:to>
      <cdr:x>0.3135</cdr:x>
      <cdr:y>0.9715</cdr:y>
    </cdr:to>
    <cdr:sp>
      <cdr:nvSpPr>
        <cdr:cNvPr id="4" name="Line 4"/>
        <cdr:cNvSpPr>
          <a:spLocks/>
        </cdr:cNvSpPr>
      </cdr:nvSpPr>
      <cdr:spPr>
        <a:xfrm>
          <a:off x="3743325" y="1114425"/>
          <a:ext cx="0" cy="424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0.4</cdr:x>
      <cdr:y>0.20175</cdr:y>
    </cdr:from>
    <cdr:to>
      <cdr:x>0.4</cdr:x>
      <cdr:y>0.9715</cdr:y>
    </cdr:to>
    <cdr:sp>
      <cdr:nvSpPr>
        <cdr:cNvPr id="5" name="Line 5"/>
        <cdr:cNvSpPr>
          <a:spLocks/>
        </cdr:cNvSpPr>
      </cdr:nvSpPr>
      <cdr:spPr>
        <a:xfrm>
          <a:off x="4781550" y="1114425"/>
          <a:ext cx="0" cy="424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0.06</cdr:x>
      <cdr:y>0.1705</cdr:y>
    </cdr:from>
    <cdr:to>
      <cdr:x>0.11125</cdr:x>
      <cdr:y>0.23275</cdr:y>
    </cdr:to>
    <cdr:sp>
      <cdr:nvSpPr>
        <cdr:cNvPr id="6" name="TextBox 6"/>
        <cdr:cNvSpPr txBox="1">
          <a:spLocks noChangeArrowheads="1"/>
        </cdr:cNvSpPr>
      </cdr:nvSpPr>
      <cdr:spPr>
        <a:xfrm>
          <a:off x="714375" y="933450"/>
          <a:ext cx="6096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 Cyr"/>
              <a:ea typeface="Arial Cyr"/>
              <a:cs typeface="Arial Cyr"/>
            </a:rPr>
            <a:t>88Vpp</a:t>
          </a:r>
        </a:p>
      </cdr:txBody>
    </cdr:sp>
  </cdr:relSizeAnchor>
  <cdr:relSizeAnchor xmlns:cdr="http://schemas.openxmlformats.org/drawingml/2006/chartDrawing">
    <cdr:from>
      <cdr:x>0.11875</cdr:x>
      <cdr:y>0.1705</cdr:y>
    </cdr:from>
    <cdr:to>
      <cdr:x>0.18125</cdr:x>
      <cdr:y>0.23275</cdr:y>
    </cdr:to>
    <cdr:sp>
      <cdr:nvSpPr>
        <cdr:cNvPr id="7" name="TextBox 7"/>
        <cdr:cNvSpPr txBox="1">
          <a:spLocks noChangeArrowheads="1"/>
        </cdr:cNvSpPr>
      </cdr:nvSpPr>
      <cdr:spPr>
        <a:xfrm>
          <a:off x="1419225" y="933450"/>
          <a:ext cx="752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 Cyr"/>
              <a:ea typeface="Arial Cyr"/>
              <a:cs typeface="Arial Cyr"/>
            </a:rPr>
            <a:t>60Vpp</a:t>
          </a:r>
        </a:p>
      </cdr:txBody>
    </cdr:sp>
  </cdr:relSizeAnchor>
  <cdr:relSizeAnchor xmlns:cdr="http://schemas.openxmlformats.org/drawingml/2006/chartDrawing">
    <cdr:from>
      <cdr:x>0.20175</cdr:x>
      <cdr:y>0.1705</cdr:y>
    </cdr:from>
    <cdr:to>
      <cdr:x>0.2595</cdr:x>
      <cdr:y>0.23275</cdr:y>
    </cdr:to>
    <cdr:sp>
      <cdr:nvSpPr>
        <cdr:cNvPr id="8" name="TextBox 8"/>
        <cdr:cNvSpPr txBox="1">
          <a:spLocks noChangeArrowheads="1"/>
        </cdr:cNvSpPr>
      </cdr:nvSpPr>
      <cdr:spPr>
        <a:xfrm>
          <a:off x="2409825" y="933450"/>
          <a:ext cx="695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 Cyr"/>
              <a:ea typeface="Arial Cyr"/>
              <a:cs typeface="Arial Cyr"/>
            </a:rPr>
            <a:t>30Vpp</a:t>
          </a:r>
        </a:p>
      </cdr:txBody>
    </cdr:sp>
  </cdr:relSizeAnchor>
  <cdr:relSizeAnchor xmlns:cdr="http://schemas.openxmlformats.org/drawingml/2006/chartDrawing">
    <cdr:from>
      <cdr:x>0.28975</cdr:x>
      <cdr:y>0.1705</cdr:y>
    </cdr:from>
    <cdr:to>
      <cdr:x>0.34675</cdr:x>
      <cdr:y>0.23275</cdr:y>
    </cdr:to>
    <cdr:sp>
      <cdr:nvSpPr>
        <cdr:cNvPr id="9" name="TextBox 9"/>
        <cdr:cNvSpPr txBox="1">
          <a:spLocks noChangeArrowheads="1"/>
        </cdr:cNvSpPr>
      </cdr:nvSpPr>
      <cdr:spPr>
        <a:xfrm>
          <a:off x="3457575" y="933450"/>
          <a:ext cx="685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 Cyr"/>
              <a:ea typeface="Arial Cyr"/>
              <a:cs typeface="Arial Cyr"/>
            </a:rPr>
            <a:t>15Vpp</a:t>
          </a:r>
        </a:p>
      </cdr:txBody>
    </cdr:sp>
  </cdr:relSizeAnchor>
  <cdr:relSizeAnchor xmlns:cdr="http://schemas.openxmlformats.org/drawingml/2006/chartDrawing">
    <cdr:from>
      <cdr:x>0.3765</cdr:x>
      <cdr:y>0.1705</cdr:y>
    </cdr:from>
    <cdr:to>
      <cdr:x>0.4235</cdr:x>
      <cdr:y>0.23275</cdr:y>
    </cdr:to>
    <cdr:sp>
      <cdr:nvSpPr>
        <cdr:cNvPr id="10" name="TextBox 10"/>
        <cdr:cNvSpPr txBox="1">
          <a:spLocks noChangeArrowheads="1"/>
        </cdr:cNvSpPr>
      </cdr:nvSpPr>
      <cdr:spPr>
        <a:xfrm>
          <a:off x="4495800" y="933450"/>
          <a:ext cx="5619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 Cyr"/>
              <a:ea typeface="Arial Cyr"/>
              <a:cs typeface="Arial Cyr"/>
            </a:rPr>
            <a:t>7Vpp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27"/>
  <sheetViews>
    <sheetView workbookViewId="0" topLeftCell="A1">
      <selection activeCell="B15" sqref="B15"/>
    </sheetView>
  </sheetViews>
  <sheetFormatPr defaultColWidth="9.00390625" defaultRowHeight="12.75"/>
  <cols>
    <col min="1" max="1" width="28.375" style="0" customWidth="1"/>
    <col min="2" max="2" width="14.00390625" style="0" customWidth="1"/>
    <col min="3" max="3" width="19.125" style="0" customWidth="1"/>
    <col min="4" max="4" width="17.75390625" style="0" customWidth="1"/>
    <col min="5" max="5" width="18.75390625" style="0" customWidth="1"/>
    <col min="6" max="6" width="18.25390625" style="0" customWidth="1"/>
  </cols>
  <sheetData>
    <row r="1" spans="1:3" ht="12.75">
      <c r="A1" s="5" t="s">
        <v>28</v>
      </c>
      <c r="B1" s="6" t="s">
        <v>14</v>
      </c>
      <c r="C1" t="s">
        <v>18</v>
      </c>
    </row>
    <row r="2" spans="1:2" ht="12.75">
      <c r="A2" t="s">
        <v>7</v>
      </c>
      <c r="B2" t="s">
        <v>19</v>
      </c>
    </row>
    <row r="3" spans="1:2" ht="12.75">
      <c r="A3" t="s">
        <v>8</v>
      </c>
      <c r="B3" t="s">
        <v>20</v>
      </c>
    </row>
    <row r="4" spans="1:2" ht="12.75">
      <c r="A4" t="s">
        <v>9</v>
      </c>
      <c r="B4" s="11">
        <v>1981</v>
      </c>
    </row>
    <row r="6" spans="1:3" ht="12.75">
      <c r="A6" s="5" t="s">
        <v>27</v>
      </c>
      <c r="B6" s="11"/>
      <c r="C6" t="s">
        <v>46</v>
      </c>
    </row>
    <row r="7" spans="1:4" ht="12.75">
      <c r="A7" t="s">
        <v>21</v>
      </c>
      <c r="B7" s="11">
        <v>1.2</v>
      </c>
      <c r="C7" t="s">
        <v>10</v>
      </c>
      <c r="D7" t="s">
        <v>22</v>
      </c>
    </row>
    <row r="8" spans="1:4" ht="12.75">
      <c r="A8" t="s">
        <v>23</v>
      </c>
      <c r="B8" s="11">
        <v>30</v>
      </c>
      <c r="C8" t="s">
        <v>11</v>
      </c>
      <c r="D8" t="s">
        <v>22</v>
      </c>
    </row>
    <row r="9" spans="1:4" ht="12.75">
      <c r="A9" t="s">
        <v>24</v>
      </c>
      <c r="B9" s="11">
        <v>35</v>
      </c>
      <c r="D9" t="s">
        <v>22</v>
      </c>
    </row>
    <row r="10" spans="1:3" ht="12.75">
      <c r="A10" t="s">
        <v>25</v>
      </c>
      <c r="B10" s="11">
        <v>10</v>
      </c>
      <c r="C10" t="s">
        <v>12</v>
      </c>
    </row>
    <row r="12" ht="12.75">
      <c r="A12" s="5" t="s">
        <v>26</v>
      </c>
    </row>
    <row r="13" ht="12.75">
      <c r="A13" s="7" t="s">
        <v>29</v>
      </c>
    </row>
    <row r="14" spans="1:3" ht="12.75">
      <c r="A14" t="s">
        <v>30</v>
      </c>
      <c r="B14" s="11">
        <v>380</v>
      </c>
      <c r="C14" t="s">
        <v>43</v>
      </c>
    </row>
    <row r="15" spans="1:3" ht="12.75">
      <c r="A15" t="s">
        <v>31</v>
      </c>
      <c r="B15" s="12">
        <v>3.2</v>
      </c>
      <c r="C15" t="s">
        <v>44</v>
      </c>
    </row>
    <row r="16" spans="1:3" ht="12.75">
      <c r="A16" t="s">
        <v>32</v>
      </c>
      <c r="B16" s="13" t="s">
        <v>16</v>
      </c>
      <c r="C16" t="s">
        <v>43</v>
      </c>
    </row>
    <row r="17" spans="1:3" ht="12.75">
      <c r="A17" t="s">
        <v>33</v>
      </c>
      <c r="B17" s="13" t="s">
        <v>15</v>
      </c>
      <c r="C17" t="s">
        <v>43</v>
      </c>
    </row>
    <row r="18" spans="1:3" ht="12.75">
      <c r="A18" t="s">
        <v>34</v>
      </c>
      <c r="B18" s="11" t="s">
        <v>17</v>
      </c>
      <c r="C18" t="s">
        <v>45</v>
      </c>
    </row>
    <row r="19" spans="1:3" ht="12.75">
      <c r="A19" t="s">
        <v>35</v>
      </c>
      <c r="B19" s="11">
        <v>25</v>
      </c>
      <c r="C19" t="s">
        <v>45</v>
      </c>
    </row>
    <row r="20" spans="1:3" ht="12.75">
      <c r="A20" t="s">
        <v>36</v>
      </c>
      <c r="B20" s="11">
        <v>135</v>
      </c>
      <c r="C20" t="s">
        <v>43</v>
      </c>
    </row>
    <row r="22" ht="12.75">
      <c r="A22" s="5" t="s">
        <v>13</v>
      </c>
    </row>
    <row r="23" spans="1:6" s="14" customFormat="1" ht="12.75">
      <c r="A23" s="14" t="s">
        <v>37</v>
      </c>
      <c r="B23" s="14" t="s">
        <v>38</v>
      </c>
      <c r="C23" s="14" t="s">
        <v>39</v>
      </c>
      <c r="D23" s="14" t="s">
        <v>40</v>
      </c>
      <c r="E23" s="14" t="s">
        <v>41</v>
      </c>
      <c r="F23" s="14" t="s">
        <v>42</v>
      </c>
    </row>
    <row r="24" spans="1:6" ht="12.75">
      <c r="A24" t="s">
        <v>48</v>
      </c>
      <c r="B24" s="3">
        <v>25.97079356176128</v>
      </c>
      <c r="C24" s="3">
        <v>24.047468632191357</v>
      </c>
      <c r="D24" s="3">
        <v>22.10154084327279</v>
      </c>
      <c r="E24" s="3">
        <v>20.75719748493489</v>
      </c>
      <c r="F24" s="3">
        <v>19.292426769304168</v>
      </c>
    </row>
    <row r="25" spans="1:6" ht="12.75">
      <c r="A25" t="s">
        <v>49</v>
      </c>
      <c r="B25" s="3">
        <v>4.527592125397768</v>
      </c>
      <c r="C25" s="3">
        <v>3.026813086274204</v>
      </c>
      <c r="D25" s="3">
        <v>1.8961104833949893</v>
      </c>
      <c r="E25" s="3">
        <v>1.4313810809638001</v>
      </c>
      <c r="F25" s="3">
        <v>1.1398784058260112</v>
      </c>
    </row>
    <row r="26" spans="1:6" ht="12.75">
      <c r="A26" t="s">
        <v>50</v>
      </c>
      <c r="B26" s="3">
        <v>3.9760362671240146</v>
      </c>
      <c r="C26" s="3">
        <v>2.5809439194344326</v>
      </c>
      <c r="D26" s="3">
        <v>1.5826073920135024</v>
      </c>
      <c r="E26" s="3">
        <v>1.1862342827297911</v>
      </c>
      <c r="F26" s="3">
        <v>0.9479595743301343</v>
      </c>
    </row>
    <row r="27" spans="1:6" ht="12.75">
      <c r="A27" t="s">
        <v>47</v>
      </c>
      <c r="B27" s="8">
        <f>SUM(B24:B26)</f>
        <v>34.47442195428306</v>
      </c>
      <c r="C27" s="8">
        <f>SUM(C24:C26)</f>
        <v>29.655225637899992</v>
      </c>
      <c r="D27" s="8">
        <f>SUM(D24:D26)</f>
        <v>25.580258718681282</v>
      </c>
      <c r="E27" s="8">
        <f>SUM(E24:E26)</f>
        <v>23.37481284862848</v>
      </c>
      <c r="F27" s="8">
        <f>SUM(F24:F26)</f>
        <v>21.380264749460313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AH8"/>
  <sheetViews>
    <sheetView workbookViewId="0" topLeftCell="A22">
      <selection activeCell="Q8" sqref="Q8"/>
    </sheetView>
  </sheetViews>
  <sheetFormatPr defaultColWidth="9.00390625" defaultRowHeight="12.75"/>
  <cols>
    <col min="1" max="1" width="19.375" style="0" customWidth="1"/>
    <col min="2" max="18" width="6.625" style="0" customWidth="1"/>
    <col min="19" max="34" width="5.875" style="0" customWidth="1"/>
  </cols>
  <sheetData>
    <row r="1" spans="1:12" ht="12.75">
      <c r="A1" t="s">
        <v>51</v>
      </c>
      <c r="B1">
        <v>-1.5</v>
      </c>
      <c r="C1">
        <v>-2</v>
      </c>
      <c r="D1">
        <v>-2.5</v>
      </c>
      <c r="E1">
        <v>-3</v>
      </c>
      <c r="F1">
        <v>-3.5</v>
      </c>
      <c r="G1">
        <v>-4</v>
      </c>
      <c r="H1">
        <v>-4.5</v>
      </c>
      <c r="I1">
        <v>-5</v>
      </c>
      <c r="J1">
        <v>-5.5</v>
      </c>
      <c r="K1">
        <v>-6</v>
      </c>
      <c r="L1">
        <v>-6.5</v>
      </c>
    </row>
    <row r="2" spans="1:34" ht="12.75">
      <c r="A2" t="s">
        <v>0</v>
      </c>
      <c r="B2">
        <v>-2.274535</v>
      </c>
      <c r="C2">
        <v>-2.12678</v>
      </c>
      <c r="D2">
        <v>-2.159608</v>
      </c>
      <c r="E2">
        <v>-2.203416</v>
      </c>
      <c r="F2">
        <v>-2.252038</v>
      </c>
      <c r="G2">
        <v>-2.307773</v>
      </c>
      <c r="H2">
        <v>-2.369039</v>
      </c>
      <c r="I2">
        <v>-2.441649</v>
      </c>
      <c r="J2">
        <v>-2.521414</v>
      </c>
      <c r="K2">
        <v>-2.606168</v>
      </c>
      <c r="L2">
        <v>-2.712121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2.75">
      <c r="A3" t="s">
        <v>53</v>
      </c>
      <c r="B3">
        <v>-38.892857</v>
      </c>
      <c r="C3">
        <v>-52.56007</v>
      </c>
      <c r="D3">
        <v>-49.039494</v>
      </c>
      <c r="E3">
        <v>-48.394817</v>
      </c>
      <c r="F3">
        <v>-47.557915</v>
      </c>
      <c r="G3">
        <v>-46.580845</v>
      </c>
      <c r="H3">
        <v>-45.712349</v>
      </c>
      <c r="I3">
        <v>-45.00864</v>
      </c>
      <c r="J3">
        <v>-43.954086</v>
      </c>
      <c r="K3">
        <v>-42.831852</v>
      </c>
      <c r="L3">
        <v>-41.50211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2.75">
      <c r="A4" t="s">
        <v>54</v>
      </c>
      <c r="B4">
        <v>-39.456944</v>
      </c>
      <c r="C4">
        <v>-60.295528</v>
      </c>
      <c r="D4">
        <v>-75.278252</v>
      </c>
      <c r="E4">
        <v>-72.75666</v>
      </c>
      <c r="F4">
        <v>-70.968102</v>
      </c>
      <c r="G4">
        <v>-70.060089</v>
      </c>
      <c r="H4">
        <v>-69.363579</v>
      </c>
      <c r="I4">
        <v>-67.368439</v>
      </c>
      <c r="J4">
        <v>-65.739883</v>
      </c>
      <c r="K4">
        <v>-64.027481</v>
      </c>
      <c r="L4">
        <v>-61.913734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2.75">
      <c r="A5" t="s">
        <v>55</v>
      </c>
      <c r="B5">
        <v>-45.072807</v>
      </c>
      <c r="C5">
        <v>-63.355007</v>
      </c>
      <c r="D5">
        <v>-88.861626</v>
      </c>
      <c r="E5">
        <v>-89.859344</v>
      </c>
      <c r="F5">
        <v>-93.193275</v>
      </c>
      <c r="G5">
        <v>-95.846893</v>
      </c>
      <c r="H5">
        <v>-91.36792</v>
      </c>
      <c r="I5">
        <v>-88.38372</v>
      </c>
      <c r="J5">
        <v>-86.090652</v>
      </c>
      <c r="K5">
        <v>-83.719078</v>
      </c>
      <c r="L5">
        <v>-81.62204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2.75">
      <c r="A6" t="s">
        <v>56</v>
      </c>
      <c r="B6">
        <v>-53.486031</v>
      </c>
      <c r="C6">
        <v>-65.355766</v>
      </c>
      <c r="D6">
        <v>-101.412399</v>
      </c>
      <c r="E6">
        <v>-94.878761</v>
      </c>
      <c r="F6">
        <v>-93.346962</v>
      </c>
      <c r="G6">
        <v>-94.884003</v>
      </c>
      <c r="H6">
        <v>-93.07579</v>
      </c>
      <c r="I6">
        <v>-93.16436</v>
      </c>
      <c r="J6">
        <v>-93.779671</v>
      </c>
      <c r="K6">
        <v>-93.649857</v>
      </c>
      <c r="L6">
        <v>-92.415855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t="s">
        <v>57</v>
      </c>
      <c r="B7">
        <v>-83.279472</v>
      </c>
      <c r="C7">
        <v>-67.943413</v>
      </c>
      <c r="D7">
        <v>-101.597107</v>
      </c>
      <c r="E7">
        <v>-102.208038</v>
      </c>
      <c r="F7">
        <v>-115.120415</v>
      </c>
      <c r="G7">
        <v>-108.056068</v>
      </c>
      <c r="H7">
        <v>-105.068878</v>
      </c>
      <c r="I7">
        <v>-118.106628</v>
      </c>
      <c r="J7">
        <v>-106.955025</v>
      </c>
      <c r="K7">
        <v>-105.588081</v>
      </c>
      <c r="L7">
        <v>-107.674759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2:3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/>
  <dimension ref="A1:AH12"/>
  <sheetViews>
    <sheetView workbookViewId="0" topLeftCell="A1">
      <selection activeCell="F34" sqref="F34"/>
    </sheetView>
  </sheetViews>
  <sheetFormatPr defaultColWidth="9.00390625" defaultRowHeight="12.75"/>
  <cols>
    <col min="1" max="1" width="22.75390625" style="0" customWidth="1"/>
    <col min="2" max="18" width="6.625" style="0" customWidth="1"/>
    <col min="19" max="34" width="5.875" style="0" customWidth="1"/>
  </cols>
  <sheetData>
    <row r="1" spans="1:6" ht="12.75">
      <c r="A1" t="s">
        <v>58</v>
      </c>
      <c r="B1" t="s">
        <v>5</v>
      </c>
      <c r="C1" t="s">
        <v>4</v>
      </c>
      <c r="D1" t="s">
        <v>3</v>
      </c>
      <c r="E1" t="s">
        <v>2</v>
      </c>
      <c r="F1" t="s">
        <v>1</v>
      </c>
    </row>
    <row r="2" spans="1:34" ht="12.75">
      <c r="A2" t="s">
        <v>52</v>
      </c>
      <c r="B2">
        <v>-2.169271</v>
      </c>
      <c r="C2">
        <v>-2.052793</v>
      </c>
      <c r="D2">
        <v>-2.075176</v>
      </c>
      <c r="E2">
        <v>-2.104579</v>
      </c>
      <c r="F2">
        <v>-2.132932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2.75">
      <c r="A3" t="s">
        <v>53</v>
      </c>
      <c r="B3">
        <v>-46.045563</v>
      </c>
      <c r="C3">
        <v>-45.811947</v>
      </c>
      <c r="D3">
        <v>-46.667992</v>
      </c>
      <c r="E3">
        <v>-47.689011</v>
      </c>
      <c r="F3">
        <v>-48.50481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2.75">
      <c r="A4" t="s">
        <v>54</v>
      </c>
      <c r="B4">
        <v>-68.901794</v>
      </c>
      <c r="C4">
        <v>-82.343468</v>
      </c>
      <c r="D4">
        <v>-80.180328</v>
      </c>
      <c r="E4">
        <v>-78.740555</v>
      </c>
      <c r="F4">
        <v>-76.790581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2.75">
      <c r="A5" t="s">
        <v>55</v>
      </c>
      <c r="B5">
        <v>-96.949677</v>
      </c>
      <c r="C5">
        <v>-89.578224</v>
      </c>
      <c r="D5">
        <v>-87.796608</v>
      </c>
      <c r="E5">
        <v>-84.616112</v>
      </c>
      <c r="F5">
        <v>-86.664131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2.75">
      <c r="A6" t="s">
        <v>56</v>
      </c>
      <c r="B6">
        <v>-102.462845</v>
      </c>
      <c r="C6">
        <v>-94.8358</v>
      </c>
      <c r="D6">
        <v>-94.080185</v>
      </c>
      <c r="E6">
        <v>-101.087029</v>
      </c>
      <c r="F6">
        <v>-98.553925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t="s">
        <v>57</v>
      </c>
      <c r="B7">
        <v>-95.20713</v>
      </c>
      <c r="C7">
        <v>-100.594406</v>
      </c>
      <c r="D7">
        <v>-96.832748</v>
      </c>
      <c r="E7">
        <v>-104.861595</v>
      </c>
      <c r="F7">
        <v>-103.23085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2:3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6:20" ht="12.75">
      <c r="P9" s="9"/>
      <c r="Q9" s="9"/>
      <c r="R9" s="9"/>
      <c r="S9" s="2"/>
      <c r="T9" s="10"/>
    </row>
    <row r="10" spans="16:20" ht="12.75">
      <c r="P10" s="9"/>
      <c r="Q10" s="9"/>
      <c r="R10" s="9"/>
      <c r="S10" s="2"/>
      <c r="T10" s="10"/>
    </row>
    <row r="11" spans="16:20" ht="12.75">
      <c r="P11" s="9"/>
      <c r="Q11" s="9"/>
      <c r="R11" s="9"/>
      <c r="S11" s="2"/>
      <c r="T11" s="10"/>
    </row>
    <row r="12" spans="16:20" ht="12.75">
      <c r="P12" s="10"/>
      <c r="Q12" s="10"/>
      <c r="R12" s="10"/>
      <c r="S12" s="10"/>
      <c r="T12" s="10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AM8"/>
  <sheetViews>
    <sheetView workbookViewId="0" topLeftCell="A19">
      <selection activeCell="Q51" sqref="Q51"/>
    </sheetView>
  </sheetViews>
  <sheetFormatPr defaultColWidth="9.00390625" defaultRowHeight="12.75"/>
  <cols>
    <col min="1" max="1" width="14.625" style="0" customWidth="1"/>
    <col min="2" max="18" width="6.625" style="0" customWidth="1"/>
    <col min="19" max="34" width="5.875" style="0" customWidth="1"/>
  </cols>
  <sheetData>
    <row r="1" spans="1:34" ht="12.75">
      <c r="A1" t="s">
        <v>59</v>
      </c>
      <c r="B1" s="3">
        <v>0</v>
      </c>
      <c r="C1" s="3">
        <v>-1.5</v>
      </c>
      <c r="D1" s="3">
        <v>-3</v>
      </c>
      <c r="E1" s="3">
        <v>-4.5</v>
      </c>
      <c r="F1" s="3">
        <v>-6</v>
      </c>
      <c r="G1" s="3">
        <v>-7.5</v>
      </c>
      <c r="H1" s="3">
        <v>-9</v>
      </c>
      <c r="I1" s="3">
        <v>-10.5</v>
      </c>
      <c r="J1" s="3">
        <v>-12</v>
      </c>
      <c r="K1" s="3">
        <v>-13.5</v>
      </c>
      <c r="L1" s="3">
        <v>-15</v>
      </c>
      <c r="M1" s="3">
        <v>-16.5</v>
      </c>
      <c r="N1" s="3">
        <v>-18</v>
      </c>
      <c r="O1" s="3">
        <v>-19.5</v>
      </c>
      <c r="P1" s="3">
        <v>-21</v>
      </c>
      <c r="Q1" s="3">
        <v>-22.5</v>
      </c>
      <c r="R1" s="3">
        <v>-24</v>
      </c>
      <c r="S1" s="3">
        <v>-25.5</v>
      </c>
      <c r="T1" s="3">
        <v>-27</v>
      </c>
      <c r="U1" s="3">
        <v>-28.5</v>
      </c>
      <c r="V1" s="3">
        <v>-30</v>
      </c>
      <c r="W1" s="3">
        <v>-31.5</v>
      </c>
      <c r="X1" s="3">
        <v>-33</v>
      </c>
      <c r="Y1" s="3">
        <v>-34.5</v>
      </c>
      <c r="Z1" s="3">
        <v>-36</v>
      </c>
      <c r="AA1" s="3">
        <v>-37.5</v>
      </c>
      <c r="AB1" s="3">
        <v>-39</v>
      </c>
      <c r="AC1" s="3">
        <v>-40.5</v>
      </c>
      <c r="AD1" s="3">
        <v>-42</v>
      </c>
      <c r="AE1" s="3">
        <v>-43.5</v>
      </c>
      <c r="AF1" s="3">
        <v>-45</v>
      </c>
      <c r="AG1" s="3">
        <v>-46.5</v>
      </c>
      <c r="AH1" s="3">
        <v>-48</v>
      </c>
    </row>
    <row r="2" spans="1:34" ht="12.75">
      <c r="A2" t="s">
        <v>52</v>
      </c>
      <c r="B2" s="3">
        <v>-2.942543</v>
      </c>
      <c r="C2" s="3">
        <v>-4.410016</v>
      </c>
      <c r="D2" s="3">
        <v>-5.874603</v>
      </c>
      <c r="E2" s="3">
        <v>-7.3387270000000004</v>
      </c>
      <c r="F2" s="3">
        <v>-8.799017</v>
      </c>
      <c r="G2" s="3">
        <v>-10.256442</v>
      </c>
      <c r="H2" s="3">
        <v>-11.711699</v>
      </c>
      <c r="I2" s="3">
        <v>-13.164619</v>
      </c>
      <c r="J2" s="3">
        <v>-14.615742</v>
      </c>
      <c r="K2" s="3">
        <v>-16.06283</v>
      </c>
      <c r="L2" s="3">
        <v>-17.502775</v>
      </c>
      <c r="M2" s="3">
        <v>-18.941519</v>
      </c>
      <c r="N2" s="3">
        <v>-20.372456</v>
      </c>
      <c r="O2" s="3">
        <v>-21.797297</v>
      </c>
      <c r="P2" s="3">
        <v>-23.216269</v>
      </c>
      <c r="Q2" s="3">
        <v>-24.627111</v>
      </c>
      <c r="R2" s="3">
        <v>-26.000544</v>
      </c>
      <c r="S2" s="3">
        <v>-27.41074</v>
      </c>
      <c r="T2" s="3">
        <v>-28.791395</v>
      </c>
      <c r="U2" s="3">
        <v>-30.164114</v>
      </c>
      <c r="V2" s="3">
        <v>-31.513111</v>
      </c>
      <c r="W2" s="3">
        <v>-32.840401</v>
      </c>
      <c r="X2" s="3">
        <v>-34.151867</v>
      </c>
      <c r="Y2" s="3">
        <v>-35.437473</v>
      </c>
      <c r="Z2" s="3">
        <v>-36.713882</v>
      </c>
      <c r="AA2" s="3">
        <v>-37.948269</v>
      </c>
      <c r="AB2" s="3">
        <v>-39.181038</v>
      </c>
      <c r="AC2" s="3">
        <v>-40.349545</v>
      </c>
      <c r="AD2" s="3">
        <v>-41.503548</v>
      </c>
      <c r="AE2" s="3">
        <v>-42.676861</v>
      </c>
      <c r="AF2" s="3">
        <v>-43.737148</v>
      </c>
      <c r="AG2" s="3">
        <v>-44.751011</v>
      </c>
      <c r="AH2" s="3">
        <v>-45.78577</v>
      </c>
    </row>
    <row r="3" spans="1:34" ht="12.75">
      <c r="A3" t="s">
        <v>53</v>
      </c>
      <c r="B3" s="3">
        <v>-47.908497</v>
      </c>
      <c r="C3" s="3">
        <v>-50.813866</v>
      </c>
      <c r="D3" s="3">
        <v>-53.726276</v>
      </c>
      <c r="E3" s="3">
        <v>-56.68438</v>
      </c>
      <c r="F3" s="3">
        <v>-59.56395</v>
      </c>
      <c r="G3" s="3">
        <v>-62.493332</v>
      </c>
      <c r="H3" s="3">
        <v>-65.372856</v>
      </c>
      <c r="I3" s="3">
        <v>-68.201775</v>
      </c>
      <c r="J3" s="3">
        <v>-71.006233</v>
      </c>
      <c r="K3" s="3">
        <v>-73.903381</v>
      </c>
      <c r="L3" s="3">
        <v>-76.62394</v>
      </c>
      <c r="M3" s="3">
        <v>-78.985863</v>
      </c>
      <c r="N3" s="3">
        <v>-81.82296</v>
      </c>
      <c r="O3" s="3">
        <v>-84.358253</v>
      </c>
      <c r="P3" s="3">
        <v>-86.965149</v>
      </c>
      <c r="Q3" s="3">
        <v>-89.084755</v>
      </c>
      <c r="R3" s="3">
        <v>-91.975243</v>
      </c>
      <c r="S3" s="3">
        <v>-94.43412</v>
      </c>
      <c r="T3" s="3">
        <v>-94.15374</v>
      </c>
      <c r="U3" s="3">
        <v>-95.727798</v>
      </c>
      <c r="V3" s="3">
        <v>-94.124107</v>
      </c>
      <c r="W3" s="3">
        <v>-95.692703</v>
      </c>
      <c r="X3" s="3">
        <v>-96.152115</v>
      </c>
      <c r="Y3" s="3">
        <v>-97.565544</v>
      </c>
      <c r="Z3" s="3">
        <v>-101.127602</v>
      </c>
      <c r="AA3" s="3">
        <v>-106.398163</v>
      </c>
      <c r="AB3" s="3">
        <v>-111.92852</v>
      </c>
      <c r="AC3" s="3">
        <v>-102.339638</v>
      </c>
      <c r="AD3" s="3">
        <v>-112.138397</v>
      </c>
      <c r="AE3" s="3">
        <v>-112.440506</v>
      </c>
      <c r="AF3" s="3">
        <v>-108.2864</v>
      </c>
      <c r="AG3" s="3">
        <v>-118.257294</v>
      </c>
      <c r="AH3" s="3">
        <v>-107.58474</v>
      </c>
    </row>
    <row r="4" spans="1:34" ht="12.75">
      <c r="A4" t="s">
        <v>54</v>
      </c>
      <c r="B4" s="3">
        <v>-61.210213</v>
      </c>
      <c r="C4" s="3">
        <v>-62.149361</v>
      </c>
      <c r="D4" s="3">
        <v>-62.994755</v>
      </c>
      <c r="E4" s="3">
        <v>-63.783028</v>
      </c>
      <c r="F4" s="3">
        <v>-64.382874</v>
      </c>
      <c r="G4" s="3">
        <v>-65.152428</v>
      </c>
      <c r="H4" s="3">
        <v>-65.841042</v>
      </c>
      <c r="I4" s="3">
        <v>-66.547707</v>
      </c>
      <c r="J4" s="3">
        <v>-67.155258</v>
      </c>
      <c r="K4" s="3">
        <v>-67.845764</v>
      </c>
      <c r="L4" s="3">
        <v>-68.199776</v>
      </c>
      <c r="M4" s="3">
        <v>-69.274506</v>
      </c>
      <c r="N4" s="3">
        <v>-69.967239</v>
      </c>
      <c r="O4" s="3">
        <v>-70.766022</v>
      </c>
      <c r="P4" s="3">
        <v>-71.547188</v>
      </c>
      <c r="Q4" s="3">
        <v>-72.268433</v>
      </c>
      <c r="R4" s="3">
        <v>-72.372009</v>
      </c>
      <c r="S4" s="3">
        <v>-73.891197</v>
      </c>
      <c r="T4" s="3">
        <v>-74.950035</v>
      </c>
      <c r="U4" s="3">
        <v>-75.531662</v>
      </c>
      <c r="V4" s="3">
        <v>-76.641342</v>
      </c>
      <c r="W4" s="3">
        <v>-77.180496</v>
      </c>
      <c r="X4" s="3">
        <v>-78.509033</v>
      </c>
      <c r="Y4" s="3">
        <v>-79.238159</v>
      </c>
      <c r="Z4" s="3">
        <v>-80.141243</v>
      </c>
      <c r="AA4" s="3">
        <v>-81.904907</v>
      </c>
      <c r="AB4" s="3">
        <v>-82.686226</v>
      </c>
      <c r="AC4" s="3">
        <v>-83.726616</v>
      </c>
      <c r="AD4" s="3">
        <v>-84.947113</v>
      </c>
      <c r="AE4" s="3">
        <v>-86.447937</v>
      </c>
      <c r="AF4" s="3">
        <v>-86.679184</v>
      </c>
      <c r="AG4" s="3">
        <v>-87.671188</v>
      </c>
      <c r="AH4" s="3">
        <v>-87.902069</v>
      </c>
    </row>
    <row r="5" spans="1:34" ht="12.75">
      <c r="A5" t="s">
        <v>55</v>
      </c>
      <c r="B5" s="3">
        <v>-91.435226</v>
      </c>
      <c r="C5" s="3">
        <v>-96.259361</v>
      </c>
      <c r="D5" s="3">
        <v>-95.655388</v>
      </c>
      <c r="E5" s="3">
        <v>-94.664116</v>
      </c>
      <c r="F5" s="3">
        <v>-98.94281</v>
      </c>
      <c r="G5" s="3">
        <v>-102.645386</v>
      </c>
      <c r="H5" s="3">
        <v>-105.058205</v>
      </c>
      <c r="I5" s="3">
        <v>-105.400093</v>
      </c>
      <c r="J5" s="3">
        <v>-113.848396</v>
      </c>
      <c r="K5" s="3">
        <v>-105.273102</v>
      </c>
      <c r="L5" s="3">
        <v>-109.277489</v>
      </c>
      <c r="M5" s="3">
        <v>-119.241287</v>
      </c>
      <c r="N5" s="3">
        <v>-111.143204</v>
      </c>
      <c r="O5" s="3">
        <v>-109.695824</v>
      </c>
      <c r="P5" s="3">
        <v>-114.977699</v>
      </c>
      <c r="Q5" s="3">
        <v>-109.197342</v>
      </c>
      <c r="R5" s="3">
        <v>-122.030609</v>
      </c>
      <c r="S5" s="3">
        <v>-113.372826</v>
      </c>
      <c r="T5" s="3">
        <v>-116.947205</v>
      </c>
      <c r="U5" s="3">
        <v>-111.81356</v>
      </c>
      <c r="V5" s="3">
        <v>-108.350449</v>
      </c>
      <c r="W5" s="3">
        <v>-112.806633</v>
      </c>
      <c r="X5" s="3">
        <v>-112.408951</v>
      </c>
      <c r="Y5" s="3">
        <v>-104.926193</v>
      </c>
      <c r="Z5" s="3">
        <v>-109.669601</v>
      </c>
      <c r="AA5" s="3">
        <v>-110.741066</v>
      </c>
      <c r="AB5" s="3">
        <v>-111.531555</v>
      </c>
      <c r="AC5" s="3">
        <v>-112.496536</v>
      </c>
      <c r="AD5" s="3">
        <v>-113.874458</v>
      </c>
      <c r="AE5" s="3">
        <v>-115.839699</v>
      </c>
      <c r="AF5" s="3">
        <v>-116.327965</v>
      </c>
      <c r="AG5" s="3">
        <v>-115.945068</v>
      </c>
      <c r="AH5" s="3">
        <v>-114.657318</v>
      </c>
    </row>
    <row r="6" spans="1:34" ht="12.75">
      <c r="A6" t="s">
        <v>56</v>
      </c>
      <c r="B6" s="3">
        <v>-76.116936</v>
      </c>
      <c r="C6" s="3">
        <v>-76.869598</v>
      </c>
      <c r="D6" s="3">
        <v>-77.101593</v>
      </c>
      <c r="E6" s="3">
        <v>-77.024887</v>
      </c>
      <c r="F6" s="3">
        <v>-77.584862</v>
      </c>
      <c r="G6" s="3">
        <v>-77.880058</v>
      </c>
      <c r="H6" s="3">
        <v>-78.604668</v>
      </c>
      <c r="I6" s="3">
        <v>-78.975235</v>
      </c>
      <c r="J6" s="3">
        <v>-79.641449</v>
      </c>
      <c r="K6" s="3">
        <v>-79.972206</v>
      </c>
      <c r="L6" s="3">
        <v>-80.75209</v>
      </c>
      <c r="M6" s="3">
        <v>-81.540413</v>
      </c>
      <c r="N6" s="3">
        <v>-81.325195</v>
      </c>
      <c r="O6" s="3">
        <v>-81.689972</v>
      </c>
      <c r="P6" s="3">
        <v>-82.227364</v>
      </c>
      <c r="Q6" s="3">
        <v>-83.513351</v>
      </c>
      <c r="R6" s="3">
        <v>-82.926529</v>
      </c>
      <c r="S6" s="3">
        <v>-84.563995</v>
      </c>
      <c r="T6" s="3">
        <v>-83.756828</v>
      </c>
      <c r="U6" s="3">
        <v>-84.169243</v>
      </c>
      <c r="V6" s="3">
        <v>-84.64843</v>
      </c>
      <c r="W6" s="3">
        <v>-85.297203</v>
      </c>
      <c r="X6" s="3">
        <v>-85.130051</v>
      </c>
      <c r="Y6" s="3">
        <v>-86.64743</v>
      </c>
      <c r="Z6" s="3">
        <v>-85.818962</v>
      </c>
      <c r="AA6" s="3">
        <v>-87.3274</v>
      </c>
      <c r="AB6" s="3">
        <v>-87.995178</v>
      </c>
      <c r="AC6" s="3">
        <v>-87.014923</v>
      </c>
      <c r="AD6" s="3">
        <v>-88.652588</v>
      </c>
      <c r="AE6" s="3">
        <v>-88.160393</v>
      </c>
      <c r="AF6" s="3">
        <v>-90.409683</v>
      </c>
      <c r="AG6" s="3">
        <v>-90.580376</v>
      </c>
      <c r="AH6" s="3">
        <v>-92.478996</v>
      </c>
    </row>
    <row r="7" spans="1:34" ht="12.75">
      <c r="A7" t="s">
        <v>57</v>
      </c>
      <c r="B7" s="3">
        <v>-111.018074</v>
      </c>
      <c r="C7" s="3">
        <v>-108.827347</v>
      </c>
      <c r="D7" s="3">
        <v>-111.891907</v>
      </c>
      <c r="E7" s="3">
        <v>-118.946442</v>
      </c>
      <c r="F7" s="3">
        <v>-114.120163</v>
      </c>
      <c r="G7" s="3">
        <v>-113.3414</v>
      </c>
      <c r="H7" s="3">
        <v>-115.178955</v>
      </c>
      <c r="I7" s="3">
        <v>-119.916138</v>
      </c>
      <c r="J7" s="3">
        <v>-119.326859</v>
      </c>
      <c r="K7" s="3">
        <v>-120.237274</v>
      </c>
      <c r="L7" s="3">
        <v>-112.444069</v>
      </c>
      <c r="M7" s="3">
        <v>-119.788651</v>
      </c>
      <c r="N7" s="3">
        <v>-122.032417</v>
      </c>
      <c r="O7" s="3">
        <v>-119.203476</v>
      </c>
      <c r="P7" s="3">
        <v>-120.543243</v>
      </c>
      <c r="Q7" s="3">
        <v>-118.283432</v>
      </c>
      <c r="R7" s="3">
        <v>-126.023079</v>
      </c>
      <c r="S7" s="3">
        <v>-117.664169</v>
      </c>
      <c r="T7" s="3">
        <v>-118.521034</v>
      </c>
      <c r="U7" s="3">
        <v>-118.997131</v>
      </c>
      <c r="V7" s="3">
        <v>-115.176781</v>
      </c>
      <c r="W7" s="3">
        <v>-117.901505</v>
      </c>
      <c r="X7" s="3">
        <v>-114.35038</v>
      </c>
      <c r="Y7" s="3">
        <v>-112.563072</v>
      </c>
      <c r="Z7" s="3">
        <v>-118.001945</v>
      </c>
      <c r="AA7" s="3">
        <v>-112.815712</v>
      </c>
      <c r="AB7" s="3">
        <v>-118.377831</v>
      </c>
      <c r="AC7" s="3">
        <v>-120.534378</v>
      </c>
      <c r="AD7" s="3">
        <v>-117.750084</v>
      </c>
      <c r="AE7" s="3">
        <v>-120.8545</v>
      </c>
      <c r="AF7" s="3">
        <v>-123.581398</v>
      </c>
      <c r="AG7" s="3">
        <v>-124.0019</v>
      </c>
      <c r="AH7" s="3">
        <v>-118.949753</v>
      </c>
    </row>
    <row r="8" spans="1:39" ht="12.75">
      <c r="A8" s="3" t="s">
        <v>6</v>
      </c>
      <c r="B8" s="4">
        <f>(POWER(10,(B3/20))+POWER(10,(B4/20))+POWER(10,(B5/20))+POWER(10,(B6/20))+POWER(10,(B7/20)))/POWER(10,(B2/20))*100</f>
        <v>0.7127203892919816</v>
      </c>
      <c r="C8" s="4">
        <f aca="true" t="shared" si="0" ref="C8:AH8">(POWER(10,(C3/20))+POWER(10,(C4/20))+POWER(10,(C5/20))+POWER(10,(C6/20))+POWER(10,(C7/20)))/POWER(10,(C2/20))*100</f>
        <v>0.6351272314437517</v>
      </c>
      <c r="D8" s="4">
        <f t="shared" si="0"/>
        <v>0.5754773088341861</v>
      </c>
      <c r="E8" s="4">
        <f t="shared" si="0"/>
        <v>0.5289087072974047</v>
      </c>
      <c r="F8" s="4">
        <f t="shared" si="0"/>
        <v>0.49585658297970137</v>
      </c>
      <c r="G8" s="4">
        <f t="shared" si="0"/>
        <v>0.469077493449108</v>
      </c>
      <c r="H8" s="4">
        <f t="shared" si="0"/>
        <v>0.4520850051923557</v>
      </c>
      <c r="I8" s="4">
        <f t="shared" si="0"/>
        <v>0.44540959820478165</v>
      </c>
      <c r="J8" s="4">
        <f t="shared" si="0"/>
        <v>0.445324560631968</v>
      </c>
      <c r="K8" s="4">
        <f t="shared" si="0"/>
        <v>0.45360919950115497</v>
      </c>
      <c r="L8" s="4">
        <f t="shared" si="0"/>
        <v>0.4756506310804951</v>
      </c>
      <c r="M8" s="4">
        <f t="shared" si="0"/>
        <v>0.4798385111907982</v>
      </c>
      <c r="N8" s="4">
        <f t="shared" si="0"/>
        <v>0.5092815733594281</v>
      </c>
      <c r="O8" s="4">
        <f t="shared" si="0"/>
        <v>0.5371774051646826</v>
      </c>
      <c r="P8" s="4">
        <f t="shared" si="0"/>
        <v>0.5641725306922318</v>
      </c>
      <c r="Q8" s="4">
        <f t="shared" si="0"/>
        <v>0.5964137594784835</v>
      </c>
      <c r="R8" s="4">
        <f t="shared" si="0"/>
        <v>0.6755093938326512</v>
      </c>
      <c r="S8" s="4">
        <f t="shared" si="0"/>
        <v>0.6656537746487815</v>
      </c>
      <c r="T8" s="4">
        <f t="shared" si="0"/>
        <v>0.7317626808056985</v>
      </c>
      <c r="U8" s="4">
        <f t="shared" si="0"/>
        <v>0.8030384973125928</v>
      </c>
      <c r="V8" s="4">
        <f t="shared" si="0"/>
        <v>0.8695000943581144</v>
      </c>
      <c r="W8" s="4">
        <f t="shared" si="0"/>
        <v>0.932681002688921</v>
      </c>
      <c r="X8" s="4">
        <f t="shared" si="0"/>
        <v>0.989512180099231</v>
      </c>
      <c r="Y8" s="4">
        <f t="shared" si="0"/>
        <v>1.0464434249712107</v>
      </c>
      <c r="Z8" s="4">
        <f t="shared" si="0"/>
        <v>1.1157876913349318</v>
      </c>
      <c r="AA8" s="4">
        <f t="shared" si="0"/>
        <v>1.0525594792879003</v>
      </c>
      <c r="AB8" s="4">
        <f t="shared" si="0"/>
        <v>1.0885741326541605</v>
      </c>
      <c r="AC8" s="4">
        <f t="shared" si="0"/>
        <v>1.2561080903555228</v>
      </c>
      <c r="AD8" s="4">
        <f t="shared" si="0"/>
        <v>1.180653025724625</v>
      </c>
      <c r="AE8" s="4">
        <f t="shared" si="0"/>
        <v>1.2465006787956607</v>
      </c>
      <c r="AF8" s="4">
        <f t="shared" si="0"/>
        <v>1.2694087758587629</v>
      </c>
      <c r="AG8" s="4">
        <f t="shared" si="0"/>
        <v>1.2851936865374007</v>
      </c>
      <c r="AH8" s="4">
        <f t="shared" si="0"/>
        <v>1.3857764647026003</v>
      </c>
      <c r="AI8" s="3">
        <f>SUM(B8:AH8)</f>
        <v>25.97079356176128</v>
      </c>
      <c r="AJ8" s="3">
        <f>SUM(E8:AH8)</f>
        <v>24.047468632191357</v>
      </c>
      <c r="AK8" s="3">
        <f>SUM(I8:AH8)</f>
        <v>22.10154084327279</v>
      </c>
      <c r="AL8" s="3">
        <f>SUM((L8:AH8))</f>
        <v>20.75719748493489</v>
      </c>
      <c r="AM8" s="3">
        <f>SUM(O8:AH8)</f>
        <v>19.292426769304168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AM8"/>
  <sheetViews>
    <sheetView workbookViewId="0" topLeftCell="A38">
      <selection activeCell="T43" sqref="T43"/>
    </sheetView>
  </sheetViews>
  <sheetFormatPr defaultColWidth="9.00390625" defaultRowHeight="12.75"/>
  <cols>
    <col min="1" max="1" width="14.625" style="0" customWidth="1"/>
    <col min="2" max="18" width="6.625" style="0" customWidth="1"/>
    <col min="19" max="34" width="5.875" style="0" customWidth="1"/>
  </cols>
  <sheetData>
    <row r="1" spans="1:34" ht="12.75">
      <c r="A1" t="s">
        <v>59</v>
      </c>
      <c r="B1">
        <v>0</v>
      </c>
      <c r="C1">
        <v>-1.5</v>
      </c>
      <c r="D1">
        <v>-3</v>
      </c>
      <c r="E1">
        <v>-4.5</v>
      </c>
      <c r="F1">
        <v>-6</v>
      </c>
      <c r="G1">
        <v>-7.5</v>
      </c>
      <c r="H1">
        <v>-9</v>
      </c>
      <c r="I1">
        <v>-10.5</v>
      </c>
      <c r="J1">
        <v>-12</v>
      </c>
      <c r="K1">
        <v>-13.5</v>
      </c>
      <c r="L1">
        <v>-15</v>
      </c>
      <c r="M1">
        <v>-16.5</v>
      </c>
      <c r="N1">
        <v>-18</v>
      </c>
      <c r="O1">
        <v>-19.5</v>
      </c>
      <c r="P1">
        <v>-21</v>
      </c>
      <c r="Q1">
        <v>-22.5</v>
      </c>
      <c r="R1">
        <v>-24</v>
      </c>
      <c r="S1">
        <v>-25.5</v>
      </c>
      <c r="T1">
        <v>-27</v>
      </c>
      <c r="U1">
        <v>-28.5</v>
      </c>
      <c r="V1">
        <v>-30</v>
      </c>
      <c r="W1">
        <v>-31.5</v>
      </c>
      <c r="X1">
        <v>-33</v>
      </c>
      <c r="Y1">
        <v>-34.5</v>
      </c>
      <c r="Z1">
        <v>-36</v>
      </c>
      <c r="AA1">
        <v>-37.5</v>
      </c>
      <c r="AB1">
        <v>-39</v>
      </c>
      <c r="AC1">
        <v>-40.5</v>
      </c>
      <c r="AD1">
        <v>-42</v>
      </c>
      <c r="AE1">
        <v>-43.5</v>
      </c>
      <c r="AF1">
        <v>-45</v>
      </c>
      <c r="AG1">
        <v>-46.5</v>
      </c>
      <c r="AH1">
        <v>-48</v>
      </c>
    </row>
    <row r="2" spans="1:34" ht="12.75">
      <c r="A2" t="s">
        <v>52</v>
      </c>
      <c r="B2" s="1">
        <v>-3.068646</v>
      </c>
      <c r="C2" s="1">
        <v>-4.567418</v>
      </c>
      <c r="D2" s="1">
        <v>-6.066419</v>
      </c>
      <c r="E2" s="1">
        <v>-7.565194</v>
      </c>
      <c r="F2" s="1">
        <v>-9.064309</v>
      </c>
      <c r="G2" s="1">
        <v>-10.559464</v>
      </c>
      <c r="H2" s="1">
        <v>-12.059193</v>
      </c>
      <c r="I2" s="1">
        <v>-13.561552</v>
      </c>
      <c r="J2" s="1">
        <v>-15.060289</v>
      </c>
      <c r="K2" s="1">
        <v>-16.558697</v>
      </c>
      <c r="L2" s="1">
        <v>-18.056417</v>
      </c>
      <c r="M2" s="1">
        <v>-19.554117</v>
      </c>
      <c r="N2" s="1">
        <v>-21.051254</v>
      </c>
      <c r="O2" s="1">
        <v>-22.546997</v>
      </c>
      <c r="P2" s="1">
        <v>-24.042841</v>
      </c>
      <c r="Q2" s="1">
        <v>-25.539953</v>
      </c>
      <c r="R2" s="1">
        <v>-27.03644</v>
      </c>
      <c r="S2" s="1">
        <v>-28.532877</v>
      </c>
      <c r="T2" s="1">
        <v>-30.029613</v>
      </c>
      <c r="U2" s="1">
        <v>-31.529243</v>
      </c>
      <c r="V2" s="1">
        <v>-33.028847</v>
      </c>
      <c r="W2" s="1">
        <v>-34.52607</v>
      </c>
      <c r="X2" s="1">
        <v>-36.02792</v>
      </c>
      <c r="Y2" s="1">
        <v>-37.527325</v>
      </c>
      <c r="Z2" s="1">
        <v>-39.027271</v>
      </c>
      <c r="AA2" s="1">
        <v>-40.527271</v>
      </c>
      <c r="AB2" s="1">
        <v>-42.026943</v>
      </c>
      <c r="AC2" s="1">
        <v>-43.527081</v>
      </c>
      <c r="AD2" s="1">
        <v>-45.026939</v>
      </c>
      <c r="AE2" s="1">
        <v>-46.527809</v>
      </c>
      <c r="AF2" s="1">
        <v>-48.028324</v>
      </c>
      <c r="AG2" s="1">
        <v>-49.525322</v>
      </c>
      <c r="AH2" s="1">
        <v>-51.027431</v>
      </c>
    </row>
    <row r="3" spans="1:34" ht="12.75">
      <c r="A3" t="s">
        <v>53</v>
      </c>
      <c r="B3" s="1">
        <v>-47.872406</v>
      </c>
      <c r="C3" s="1">
        <v>-50.984253</v>
      </c>
      <c r="D3" s="1">
        <v>-54.047771</v>
      </c>
      <c r="E3" s="1">
        <v>-57.086678</v>
      </c>
      <c r="F3" s="1">
        <v>-60.067066</v>
      </c>
      <c r="G3" s="1">
        <v>-63.086689</v>
      </c>
      <c r="H3" s="1">
        <v>-66.083115</v>
      </c>
      <c r="I3" s="1">
        <v>-69.218193</v>
      </c>
      <c r="J3" s="1">
        <v>-72.339165</v>
      </c>
      <c r="K3" s="1">
        <v>-75.546967</v>
      </c>
      <c r="L3" s="1">
        <v>-78.989967</v>
      </c>
      <c r="M3" s="1">
        <v>-82.255859</v>
      </c>
      <c r="N3" s="1">
        <v>-85.553864</v>
      </c>
      <c r="O3" s="1">
        <v>-88.280342</v>
      </c>
      <c r="P3" s="1">
        <v>-91.067108</v>
      </c>
      <c r="Q3" s="1">
        <v>-93.7006</v>
      </c>
      <c r="R3" s="1">
        <v>-96.293602</v>
      </c>
      <c r="S3" s="1">
        <v>-99.636223</v>
      </c>
      <c r="T3" s="1">
        <v>-102.623871</v>
      </c>
      <c r="U3" s="1">
        <v>-105.064285</v>
      </c>
      <c r="V3" s="1">
        <v>-107.792763</v>
      </c>
      <c r="W3" s="1">
        <v>-110.472725</v>
      </c>
      <c r="X3" s="1">
        <v>-113.663803</v>
      </c>
      <c r="Y3" s="1">
        <v>-117.611404</v>
      </c>
      <c r="Z3" s="1">
        <v>-120.555748</v>
      </c>
      <c r="AA3" s="1">
        <v>-123.65551</v>
      </c>
      <c r="AB3" s="1">
        <v>-120.95887</v>
      </c>
      <c r="AC3" s="1">
        <v>-120.826622</v>
      </c>
      <c r="AD3" s="1">
        <v>-119.174759</v>
      </c>
      <c r="AE3" s="1">
        <v>-123.003197</v>
      </c>
      <c r="AF3" s="1">
        <v>-124.002731</v>
      </c>
      <c r="AG3" s="1">
        <v>-123.3592</v>
      </c>
      <c r="AH3" s="1">
        <v>-122.100166</v>
      </c>
    </row>
    <row r="4" spans="1:34" ht="12.75">
      <c r="A4" t="s">
        <v>54</v>
      </c>
      <c r="B4" s="1">
        <v>-84.711388</v>
      </c>
      <c r="C4" s="1">
        <v>-84.068039</v>
      </c>
      <c r="D4" s="1">
        <v>-83.728111</v>
      </c>
      <c r="E4" s="1">
        <v>-83.787392</v>
      </c>
      <c r="F4" s="1">
        <v>-84.927933</v>
      </c>
      <c r="G4" s="1">
        <v>-89.422112</v>
      </c>
      <c r="H4" s="1">
        <v>-90.109573</v>
      </c>
      <c r="I4" s="1">
        <v>-92.609718</v>
      </c>
      <c r="J4" s="1">
        <v>-95.251694</v>
      </c>
      <c r="K4" s="1">
        <v>-94.944527</v>
      </c>
      <c r="L4" s="1">
        <v>-95.151611</v>
      </c>
      <c r="M4" s="1">
        <v>-96.0933</v>
      </c>
      <c r="N4" s="1">
        <v>-97.823631</v>
      </c>
      <c r="O4" s="1">
        <v>-100.891075</v>
      </c>
      <c r="P4" s="1">
        <v>-103.765869</v>
      </c>
      <c r="Q4" s="1">
        <v>-106.300644</v>
      </c>
      <c r="R4" s="1">
        <v>-108.553429</v>
      </c>
      <c r="S4" s="1">
        <v>-112.196404</v>
      </c>
      <c r="T4" s="1">
        <v>-115.310036</v>
      </c>
      <c r="U4" s="1">
        <v>-118.094681</v>
      </c>
      <c r="V4" s="1">
        <v>-119.497032</v>
      </c>
      <c r="W4" s="1">
        <v>-125.127861</v>
      </c>
      <c r="X4" s="1">
        <v>-116.641235</v>
      </c>
      <c r="Y4" s="1">
        <v>-120.026596</v>
      </c>
      <c r="Z4" s="1">
        <v>-122.195251</v>
      </c>
      <c r="AA4" s="1">
        <v>-124.035225</v>
      </c>
      <c r="AB4" s="1">
        <v>-119.518013</v>
      </c>
      <c r="AC4" s="1">
        <v>-121.920029</v>
      </c>
      <c r="AD4" s="1">
        <v>-119.973877</v>
      </c>
      <c r="AE4" s="1">
        <v>-121.657974</v>
      </c>
      <c r="AF4" s="1">
        <v>-122.126282</v>
      </c>
      <c r="AG4" s="1">
        <v>-120.145905</v>
      </c>
      <c r="AH4" s="1">
        <v>-124.068535</v>
      </c>
    </row>
    <row r="5" spans="1:34" ht="12.75">
      <c r="A5" t="s">
        <v>55</v>
      </c>
      <c r="B5" s="1">
        <v>-92.83139</v>
      </c>
      <c r="C5" s="1">
        <v>-97.419525</v>
      </c>
      <c r="D5" s="1">
        <v>-100.480408</v>
      </c>
      <c r="E5" s="1">
        <v>-101.377419</v>
      </c>
      <c r="F5" s="1">
        <v>-104.402527</v>
      </c>
      <c r="G5" s="1">
        <v>-100.637466</v>
      </c>
      <c r="H5" s="1">
        <v>-103.070053</v>
      </c>
      <c r="I5" s="1">
        <v>-114.900543</v>
      </c>
      <c r="J5" s="1">
        <v>-111.672974</v>
      </c>
      <c r="K5" s="1">
        <v>-109.330383</v>
      </c>
      <c r="L5" s="1">
        <v>-107.109299</v>
      </c>
      <c r="M5" s="1">
        <v>-108.935738</v>
      </c>
      <c r="N5" s="1">
        <v>-108.391113</v>
      </c>
      <c r="O5" s="1">
        <v>-115.134499</v>
      </c>
      <c r="P5" s="1">
        <v>-122.837967</v>
      </c>
      <c r="Q5" s="1">
        <v>-122.609085</v>
      </c>
      <c r="R5" s="1">
        <v>-123.208076</v>
      </c>
      <c r="S5" s="1">
        <v>-123.478935</v>
      </c>
      <c r="T5" s="1">
        <v>-122.769913</v>
      </c>
      <c r="U5" s="1">
        <v>-122.494225</v>
      </c>
      <c r="V5" s="1">
        <v>-121.83979</v>
      </c>
      <c r="W5" s="1">
        <v>-122.372795</v>
      </c>
      <c r="X5" s="1">
        <v>-123.992149</v>
      </c>
      <c r="Y5" s="1">
        <v>-123.49128</v>
      </c>
      <c r="Z5" s="1">
        <v>-122.765236</v>
      </c>
      <c r="AA5" s="1">
        <v>-121.985893</v>
      </c>
      <c r="AB5" s="1">
        <v>-122.632156</v>
      </c>
      <c r="AC5" s="1">
        <v>-125.039642</v>
      </c>
      <c r="AD5" s="1">
        <v>-123.256935</v>
      </c>
      <c r="AE5" s="1">
        <v>-123.800865</v>
      </c>
      <c r="AF5" s="1">
        <v>-120.300423</v>
      </c>
      <c r="AG5" s="1">
        <v>-123.210632</v>
      </c>
      <c r="AH5" s="1">
        <v>-122.886604</v>
      </c>
    </row>
    <row r="6" spans="1:34" ht="12.75">
      <c r="A6" t="s">
        <v>56</v>
      </c>
      <c r="B6" s="1">
        <v>-98.741493</v>
      </c>
      <c r="C6" s="1">
        <v>-98.278404</v>
      </c>
      <c r="D6" s="1">
        <v>-96.69278</v>
      </c>
      <c r="E6" s="1">
        <v>-97.03595</v>
      </c>
      <c r="F6" s="1">
        <v>-99.2547</v>
      </c>
      <c r="G6" s="1">
        <v>-101.750229</v>
      </c>
      <c r="H6" s="1">
        <v>-105.884872</v>
      </c>
      <c r="I6" s="1">
        <v>-104.713287</v>
      </c>
      <c r="J6" s="1">
        <v>-104.141747</v>
      </c>
      <c r="K6" s="1">
        <v>-104.345879</v>
      </c>
      <c r="L6" s="1">
        <v>-105.043396</v>
      </c>
      <c r="M6" s="1">
        <v>-107.676468</v>
      </c>
      <c r="N6" s="1">
        <v>-111.344009</v>
      </c>
      <c r="O6" s="1">
        <v>-119.584663</v>
      </c>
      <c r="P6" s="1">
        <v>-120.786217</v>
      </c>
      <c r="Q6" s="1">
        <v>-117.096504</v>
      </c>
      <c r="R6" s="1">
        <v>-121.977898</v>
      </c>
      <c r="S6" s="1">
        <v>-124.348953</v>
      </c>
      <c r="T6" s="1">
        <v>-119.687714</v>
      </c>
      <c r="U6" s="1">
        <v>-123.92173</v>
      </c>
      <c r="V6" s="1">
        <v>-121.106026</v>
      </c>
      <c r="W6" s="1">
        <v>-123.887581</v>
      </c>
      <c r="X6" s="1">
        <v>-124.640343</v>
      </c>
      <c r="Y6" s="1">
        <v>-122.67952</v>
      </c>
      <c r="Z6" s="1">
        <v>-123.894203</v>
      </c>
      <c r="AA6" s="1">
        <v>-123.020111</v>
      </c>
      <c r="AB6" s="1">
        <v>-124.44931</v>
      </c>
      <c r="AC6" s="1">
        <v>-121.327049</v>
      </c>
      <c r="AD6" s="1">
        <v>-124.278145</v>
      </c>
      <c r="AE6" s="1">
        <v>-122.371368</v>
      </c>
      <c r="AF6" s="1">
        <v>-125.674873</v>
      </c>
      <c r="AG6" s="1">
        <v>-122.086998</v>
      </c>
      <c r="AH6" s="1">
        <v>-124.349945</v>
      </c>
    </row>
    <row r="7" spans="1:34" ht="12.75">
      <c r="A7" t="s">
        <v>57</v>
      </c>
      <c r="B7" s="1">
        <v>-104.371399</v>
      </c>
      <c r="C7" s="1">
        <v>-102.579254</v>
      </c>
      <c r="D7" s="1">
        <v>-108.380898</v>
      </c>
      <c r="E7" s="1">
        <v>-109.308769</v>
      </c>
      <c r="F7" s="1">
        <v>-109.342865</v>
      </c>
      <c r="G7" s="1">
        <v>-112.144714</v>
      </c>
      <c r="H7" s="1">
        <v>-119.721992</v>
      </c>
      <c r="I7" s="1">
        <v>-111.938461</v>
      </c>
      <c r="J7" s="1">
        <v>-115.860527</v>
      </c>
      <c r="K7" s="1">
        <v>-120.871986</v>
      </c>
      <c r="L7" s="1">
        <v>-121.444641</v>
      </c>
      <c r="M7" s="1">
        <v>-121.973038</v>
      </c>
      <c r="N7" s="1">
        <v>-118.114937</v>
      </c>
      <c r="O7" s="1">
        <v>-120.241745</v>
      </c>
      <c r="P7" s="1">
        <v>-123.306023</v>
      </c>
      <c r="Q7" s="1">
        <v>-118.338242</v>
      </c>
      <c r="R7" s="1">
        <v>-123.098167</v>
      </c>
      <c r="S7" s="1">
        <v>-120.925362</v>
      </c>
      <c r="T7" s="1">
        <v>-122.449318</v>
      </c>
      <c r="U7" s="1">
        <v>-123.008278</v>
      </c>
      <c r="V7" s="1">
        <v>-125.441025</v>
      </c>
      <c r="W7" s="1">
        <v>-121.904549</v>
      </c>
      <c r="X7" s="1">
        <v>-121.696144</v>
      </c>
      <c r="Y7" s="1">
        <v>-121.469543</v>
      </c>
      <c r="Z7" s="1">
        <v>-124.850029</v>
      </c>
      <c r="AA7" s="1">
        <v>-122.747437</v>
      </c>
      <c r="AB7" s="1">
        <v>-123.708603</v>
      </c>
      <c r="AC7" s="1">
        <v>-122.616188</v>
      </c>
      <c r="AD7" s="1">
        <v>-121.346901</v>
      </c>
      <c r="AE7" s="1">
        <v>-121.396065</v>
      </c>
      <c r="AF7" s="1">
        <v>-124.541817</v>
      </c>
      <c r="AG7" s="1">
        <v>-121.002815</v>
      </c>
      <c r="AH7" s="1">
        <v>-122.785439</v>
      </c>
    </row>
    <row r="8" spans="1:39" ht="12.75">
      <c r="A8" s="3" t="s">
        <v>6</v>
      </c>
      <c r="B8" s="4">
        <f>(POWER(10,(B3/20))+POWER(10,(B4/20))+POWER(10,(B5/20))+POWER(10,(B6/20))+POWER(10,(B7/20)))/POWER(10,(B2/20))*100</f>
        <v>0.5892239932128369</v>
      </c>
      <c r="C8" s="4">
        <f aca="true" t="shared" si="0" ref="C8:AH8">(POWER(10,(C3/20))+POWER(10,(C4/20))+POWER(10,(C5/20))+POWER(10,(C6/20))+POWER(10,(C7/20)))/POWER(10,(C2/20))*100</f>
        <v>0.49389223575666763</v>
      </c>
      <c r="D8" s="4">
        <f t="shared" si="0"/>
        <v>0.4176628101540596</v>
      </c>
      <c r="E8" s="4">
        <f t="shared" si="0"/>
        <v>0.3558045270826198</v>
      </c>
      <c r="F8" s="4">
        <f t="shared" si="0"/>
        <v>0.303621107398184</v>
      </c>
      <c r="G8" s="4">
        <f t="shared" si="0"/>
        <v>0.2545186170874753</v>
      </c>
      <c r="H8" s="4">
        <f t="shared" si="0"/>
        <v>0.21675835131093538</v>
      </c>
      <c r="I8" s="4">
        <f t="shared" si="0"/>
        <v>0.18087030436822743</v>
      </c>
      <c r="J8" s="4">
        <f t="shared" si="0"/>
        <v>0.1524765799814879</v>
      </c>
      <c r="K8" s="4">
        <f t="shared" si="0"/>
        <v>0.13138251808147394</v>
      </c>
      <c r="L8" s="4">
        <f t="shared" si="0"/>
        <v>0.11245809272034557</v>
      </c>
      <c r="M8" s="4">
        <f t="shared" si="0"/>
        <v>0.09624070196749786</v>
      </c>
      <c r="N8" s="4">
        <f t="shared" si="0"/>
        <v>0.08280388044994556</v>
      </c>
      <c r="O8" s="4">
        <f t="shared" si="0"/>
        <v>0.0688395027969481</v>
      </c>
      <c r="P8" s="4">
        <f t="shared" si="0"/>
        <v>0.05855997423503433</v>
      </c>
      <c r="Q8" s="4">
        <f t="shared" si="0"/>
        <v>0.054578771203506765</v>
      </c>
      <c r="R8" s="4">
        <f t="shared" si="0"/>
        <v>0.047761614329180344</v>
      </c>
      <c r="S8" s="4">
        <f t="shared" si="0"/>
        <v>0.04021834774555006</v>
      </c>
      <c r="T8" s="4">
        <f t="shared" si="0"/>
        <v>0.036891851602385284</v>
      </c>
      <c r="U8" s="4">
        <f t="shared" si="0"/>
        <v>0.033643628691086766</v>
      </c>
      <c r="V8" s="4">
        <f t="shared" si="0"/>
        <v>0.03298917273499946</v>
      </c>
      <c r="W8" s="4">
        <f t="shared" si="0"/>
        <v>0.030628983881907004</v>
      </c>
      <c r="X8" s="4">
        <f t="shared" si="0"/>
        <v>0.03536102537945766</v>
      </c>
      <c r="Y8" s="4">
        <f t="shared" si="0"/>
        <v>0.034313377629283076</v>
      </c>
      <c r="Z8" s="4">
        <f t="shared" si="0"/>
        <v>0.032658513345708365</v>
      </c>
      <c r="AA8" s="4">
        <f t="shared" si="0"/>
        <v>0.03735675155143434</v>
      </c>
      <c r="AB8" s="4">
        <f t="shared" si="0"/>
        <v>0.04979041276683161</v>
      </c>
      <c r="AC8" s="4">
        <f t="shared" si="0"/>
        <v>0.05806896440380195</v>
      </c>
      <c r="AD8" s="4">
        <f t="shared" si="0"/>
        <v>0.07594402930332074</v>
      </c>
      <c r="AE8" s="4">
        <f t="shared" si="0"/>
        <v>0.08040287630455738</v>
      </c>
      <c r="AF8" s="4">
        <f t="shared" si="0"/>
        <v>0.08801997950617316</v>
      </c>
      <c r="AG8" s="4">
        <f t="shared" si="0"/>
        <v>0.12069113570920759</v>
      </c>
      <c r="AH8" s="4">
        <f t="shared" si="0"/>
        <v>0.12315949270563714</v>
      </c>
      <c r="AI8" s="3">
        <f>SUM(B8:AH8)</f>
        <v>4.527592125397768</v>
      </c>
      <c r="AJ8" s="3">
        <f>SUM(E8:AH8)</f>
        <v>3.026813086274204</v>
      </c>
      <c r="AK8" s="3">
        <f>SUM(I8:AH8)</f>
        <v>1.8961104833949893</v>
      </c>
      <c r="AL8" s="3">
        <f>SUM((L8:AH8))</f>
        <v>1.4313810809638001</v>
      </c>
      <c r="AM8" s="3">
        <f>SUM(O8:AH8)</f>
        <v>1.1398784058260112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M8"/>
  <sheetViews>
    <sheetView tabSelected="1" workbookViewId="0" topLeftCell="A33">
      <selection activeCell="V61" sqref="V61"/>
    </sheetView>
  </sheetViews>
  <sheetFormatPr defaultColWidth="9.00390625" defaultRowHeight="12.75"/>
  <cols>
    <col min="1" max="1" width="14.625" style="0" customWidth="1"/>
    <col min="2" max="18" width="6.625" style="0" customWidth="1"/>
    <col min="19" max="34" width="5.875" style="0" customWidth="1"/>
  </cols>
  <sheetData>
    <row r="1" spans="1:34" ht="12.75">
      <c r="A1" t="s">
        <v>59</v>
      </c>
      <c r="B1">
        <v>0</v>
      </c>
      <c r="C1">
        <v>-1.5</v>
      </c>
      <c r="D1">
        <v>-3</v>
      </c>
      <c r="E1">
        <v>-4.5</v>
      </c>
      <c r="F1">
        <v>-6</v>
      </c>
      <c r="G1">
        <v>-7.5</v>
      </c>
      <c r="H1">
        <v>-9</v>
      </c>
      <c r="I1">
        <v>-10.5</v>
      </c>
      <c r="J1">
        <v>-12</v>
      </c>
      <c r="K1">
        <v>-13.5</v>
      </c>
      <c r="L1">
        <v>-15</v>
      </c>
      <c r="M1">
        <v>-16.5</v>
      </c>
      <c r="N1">
        <v>-18</v>
      </c>
      <c r="O1">
        <v>-19.5</v>
      </c>
      <c r="P1">
        <v>-21</v>
      </c>
      <c r="Q1">
        <v>-22.5</v>
      </c>
      <c r="R1">
        <v>-24</v>
      </c>
      <c r="S1">
        <v>-25.5</v>
      </c>
      <c r="T1">
        <v>-27</v>
      </c>
      <c r="U1">
        <v>-28.5</v>
      </c>
      <c r="V1">
        <v>-30</v>
      </c>
      <c r="W1">
        <v>-31.5</v>
      </c>
      <c r="X1">
        <v>-33</v>
      </c>
      <c r="Y1">
        <v>-34.5</v>
      </c>
      <c r="Z1">
        <v>-36</v>
      </c>
      <c r="AA1">
        <v>-37.5</v>
      </c>
      <c r="AB1">
        <v>-39</v>
      </c>
      <c r="AC1">
        <v>-40.5</v>
      </c>
      <c r="AD1">
        <v>-42</v>
      </c>
      <c r="AE1">
        <v>-43.5</v>
      </c>
      <c r="AF1">
        <v>-45</v>
      </c>
      <c r="AG1">
        <v>-46.5</v>
      </c>
      <c r="AH1">
        <v>-48</v>
      </c>
    </row>
    <row r="2" spans="1:34" ht="12.75">
      <c r="A2" t="s">
        <v>52</v>
      </c>
      <c r="B2" s="1">
        <v>-3.11778</v>
      </c>
      <c r="C2" s="1">
        <v>-4.617969</v>
      </c>
      <c r="D2" s="1">
        <v>-6.117646</v>
      </c>
      <c r="E2" s="1">
        <v>-7.617372</v>
      </c>
      <c r="F2" s="1">
        <v>-9.117599</v>
      </c>
      <c r="G2" s="1">
        <v>-10.617652</v>
      </c>
      <c r="H2" s="1">
        <v>-12.117526</v>
      </c>
      <c r="I2" s="1">
        <v>-13.61831</v>
      </c>
      <c r="J2" s="1">
        <v>-15.117352</v>
      </c>
      <c r="K2" s="1">
        <v>-16.616165</v>
      </c>
      <c r="L2" s="1">
        <v>-18.115988</v>
      </c>
      <c r="M2" s="1">
        <v>-19.616005</v>
      </c>
      <c r="N2" s="1">
        <v>-21.115065</v>
      </c>
      <c r="O2" s="1">
        <v>-22.614424</v>
      </c>
      <c r="P2" s="1">
        <v>-24.113943</v>
      </c>
      <c r="Q2" s="1">
        <v>-25.613247</v>
      </c>
      <c r="R2" s="1">
        <v>-27.112669</v>
      </c>
      <c r="S2" s="1">
        <v>-28.61269</v>
      </c>
      <c r="T2" s="1">
        <v>-30.112495</v>
      </c>
      <c r="U2" s="1">
        <v>-31.611328</v>
      </c>
      <c r="V2" s="1">
        <v>-33.111034</v>
      </c>
      <c r="W2" s="1">
        <v>-34.610775</v>
      </c>
      <c r="X2" s="1">
        <v>-36.110146</v>
      </c>
      <c r="Y2" s="1">
        <v>-37.609005</v>
      </c>
      <c r="Z2" s="1">
        <v>-39.1096</v>
      </c>
      <c r="AA2" s="1">
        <v>-40.610546</v>
      </c>
      <c r="AB2" s="1">
        <v>-42.109867</v>
      </c>
      <c r="AC2" s="1">
        <v>-43.609283</v>
      </c>
      <c r="AD2" s="1">
        <v>-45.108711</v>
      </c>
      <c r="AE2" s="1">
        <v>-46.6092</v>
      </c>
      <c r="AF2" s="1">
        <v>-48.108181</v>
      </c>
      <c r="AG2" s="1">
        <v>-49.609123</v>
      </c>
      <c r="AH2" s="1">
        <v>-51.106842</v>
      </c>
    </row>
    <row r="3" spans="1:34" ht="12.75">
      <c r="A3" t="s">
        <v>53</v>
      </c>
      <c r="B3" s="1">
        <v>-48.525116</v>
      </c>
      <c r="C3" s="1">
        <v>-51.575321</v>
      </c>
      <c r="D3" s="1">
        <v>-54.635578</v>
      </c>
      <c r="E3" s="1">
        <v>-57.697647</v>
      </c>
      <c r="F3" s="1">
        <v>-60.741276</v>
      </c>
      <c r="G3" s="1">
        <v>-63.820766</v>
      </c>
      <c r="H3" s="1">
        <v>-66.914719</v>
      </c>
      <c r="I3" s="1">
        <v>-70.008347</v>
      </c>
      <c r="J3" s="1">
        <v>-73.144073</v>
      </c>
      <c r="K3" s="1">
        <v>-76.304405</v>
      </c>
      <c r="L3" s="1">
        <v>-79.386192</v>
      </c>
      <c r="M3" s="1">
        <v>-82.465942</v>
      </c>
      <c r="N3" s="1">
        <v>-85.520905</v>
      </c>
      <c r="O3" s="1">
        <v>-88.635681</v>
      </c>
      <c r="P3" s="1">
        <v>-92.025024</v>
      </c>
      <c r="Q3" s="1">
        <v>-95.646271</v>
      </c>
      <c r="R3" s="1">
        <v>-99.679901</v>
      </c>
      <c r="S3" s="1">
        <v>-103.544899</v>
      </c>
      <c r="T3" s="1">
        <v>-107.603851</v>
      </c>
      <c r="U3" s="1">
        <v>-112.935242</v>
      </c>
      <c r="V3" s="1">
        <v>-113.215523</v>
      </c>
      <c r="W3" s="1">
        <v>-116.529831</v>
      </c>
      <c r="X3" s="1">
        <v>-116.858086</v>
      </c>
      <c r="Y3" s="1">
        <v>-123.319984</v>
      </c>
      <c r="Z3" s="1">
        <v>-119.004059</v>
      </c>
      <c r="AA3" s="1">
        <v>-123.222778</v>
      </c>
      <c r="AB3" s="1">
        <v>-124.938774</v>
      </c>
      <c r="AC3" s="1">
        <v>-124.867088</v>
      </c>
      <c r="AD3" s="1">
        <v>-118.991035</v>
      </c>
      <c r="AE3" s="1">
        <v>-123.631439</v>
      </c>
      <c r="AF3" s="1">
        <v>-121.312241</v>
      </c>
      <c r="AG3" s="1">
        <v>-124.610252</v>
      </c>
      <c r="AH3" s="1">
        <v>-125.344978</v>
      </c>
    </row>
    <row r="4" spans="1:34" ht="12.75">
      <c r="A4" t="s">
        <v>54</v>
      </c>
      <c r="B4" s="1">
        <v>-81.263809</v>
      </c>
      <c r="C4" s="1">
        <v>-85.274101</v>
      </c>
      <c r="D4" s="1">
        <v>-89.573021</v>
      </c>
      <c r="E4" s="1">
        <v>-93.633293</v>
      </c>
      <c r="F4" s="1">
        <v>-97.383156</v>
      </c>
      <c r="G4" s="1">
        <v>-100.744766</v>
      </c>
      <c r="H4" s="1">
        <v>-103.171387</v>
      </c>
      <c r="I4" s="1">
        <v>-105.091522</v>
      </c>
      <c r="J4" s="1">
        <v>-107.676201</v>
      </c>
      <c r="K4" s="1">
        <v>-108.227547</v>
      </c>
      <c r="L4" s="1">
        <v>-109.941841</v>
      </c>
      <c r="M4" s="1">
        <v>-109.403954</v>
      </c>
      <c r="N4" s="1">
        <v>-111.736206</v>
      </c>
      <c r="O4" s="1">
        <v>-112.256798</v>
      </c>
      <c r="P4" s="1">
        <v>-113.752159</v>
      </c>
      <c r="Q4" s="1">
        <v>-115.319252</v>
      </c>
      <c r="R4" s="1">
        <v>-118.808533</v>
      </c>
      <c r="S4" s="1">
        <v>-120.379349</v>
      </c>
      <c r="T4" s="1">
        <v>-124.579262</v>
      </c>
      <c r="U4" s="1">
        <v>-124.024963</v>
      </c>
      <c r="V4" s="1">
        <v>-121.714523</v>
      </c>
      <c r="W4" s="1">
        <v>-123.934082</v>
      </c>
      <c r="X4" s="1">
        <v>-123.468346</v>
      </c>
      <c r="Y4" s="1">
        <v>-123.701271</v>
      </c>
      <c r="Z4" s="1">
        <v>-124.151237</v>
      </c>
      <c r="AA4" s="1">
        <v>-125.541077</v>
      </c>
      <c r="AB4" s="1">
        <v>-121.723289</v>
      </c>
      <c r="AC4" s="1">
        <v>-122.770393</v>
      </c>
      <c r="AD4" s="1">
        <v>-123.094429</v>
      </c>
      <c r="AE4" s="1">
        <v>-121.993607</v>
      </c>
      <c r="AF4" s="1">
        <v>-122.344627</v>
      </c>
      <c r="AG4" s="1">
        <v>-121.088692</v>
      </c>
      <c r="AH4" s="1">
        <v>-123.940056</v>
      </c>
    </row>
    <row r="5" spans="1:34" ht="12.75">
      <c r="A5" t="s">
        <v>55</v>
      </c>
      <c r="B5" s="1">
        <v>-98.486717</v>
      </c>
      <c r="C5" s="1">
        <v>-104.863014</v>
      </c>
      <c r="D5" s="1">
        <v>-109.703224</v>
      </c>
      <c r="E5" s="1">
        <v>-113.64315</v>
      </c>
      <c r="F5" s="1">
        <v>-115.245697</v>
      </c>
      <c r="G5" s="1">
        <v>-113.747452</v>
      </c>
      <c r="H5" s="1">
        <v>-112.691582</v>
      </c>
      <c r="I5" s="1">
        <v>-114.160309</v>
      </c>
      <c r="J5" s="1">
        <v>-114.394676</v>
      </c>
      <c r="K5" s="1">
        <v>-114.135353</v>
      </c>
      <c r="L5" s="1">
        <v>-113.278702</v>
      </c>
      <c r="M5" s="1">
        <v>-114.612732</v>
      </c>
      <c r="N5" s="1">
        <v>-117.58741</v>
      </c>
      <c r="O5" s="1">
        <v>-120.02346</v>
      </c>
      <c r="P5" s="1">
        <v>-120.809319</v>
      </c>
      <c r="Q5" s="1">
        <v>-123.658386</v>
      </c>
      <c r="R5" s="1">
        <v>-123.200417</v>
      </c>
      <c r="S5" s="1">
        <v>-121.792618</v>
      </c>
      <c r="T5" s="1">
        <v>-122.105507</v>
      </c>
      <c r="U5" s="1">
        <v>-123.642899</v>
      </c>
      <c r="V5" s="1">
        <v>-127.385597</v>
      </c>
      <c r="W5" s="1">
        <v>-124.918343</v>
      </c>
      <c r="X5" s="1">
        <v>-125.357368</v>
      </c>
      <c r="Y5" s="1">
        <v>-124.240303</v>
      </c>
      <c r="Z5" s="1">
        <v>-124.689148</v>
      </c>
      <c r="AA5" s="1">
        <v>-126.330093</v>
      </c>
      <c r="AB5" s="1">
        <v>-124.270699</v>
      </c>
      <c r="AC5" s="1">
        <v>-121.784859</v>
      </c>
      <c r="AD5" s="1">
        <v>-121.756592</v>
      </c>
      <c r="AE5" s="1">
        <v>-126.190842</v>
      </c>
      <c r="AF5" s="1">
        <v>-119.367165</v>
      </c>
      <c r="AG5" s="1">
        <v>-125.115814</v>
      </c>
      <c r="AH5" s="1">
        <v>-123.305405</v>
      </c>
    </row>
    <row r="6" spans="1:34" ht="12.75">
      <c r="A6" t="s">
        <v>56</v>
      </c>
      <c r="B6" s="1">
        <v>-104.189354</v>
      </c>
      <c r="C6" s="1">
        <v>-107.61747</v>
      </c>
      <c r="D6" s="1">
        <v>-111.37545</v>
      </c>
      <c r="E6" s="1">
        <v>-112.453987</v>
      </c>
      <c r="F6" s="1">
        <v>-117.380486</v>
      </c>
      <c r="G6" s="1">
        <v>-116.866142</v>
      </c>
      <c r="H6" s="1">
        <v>-116.614067</v>
      </c>
      <c r="I6" s="1">
        <v>-114.771645</v>
      </c>
      <c r="J6" s="1">
        <v>-115.2118</v>
      </c>
      <c r="K6" s="1">
        <v>-115.119415</v>
      </c>
      <c r="L6" s="1">
        <v>-118.435555</v>
      </c>
      <c r="M6" s="1">
        <v>-121.087814</v>
      </c>
      <c r="N6" s="1">
        <v>-117.878601</v>
      </c>
      <c r="O6" s="1">
        <v>-118.657112</v>
      </c>
      <c r="P6" s="1">
        <v>-123.373833</v>
      </c>
      <c r="Q6" s="1">
        <v>-122.729256</v>
      </c>
      <c r="R6" s="1">
        <v>-124.527321</v>
      </c>
      <c r="S6" s="1">
        <v>-122.276207</v>
      </c>
      <c r="T6" s="1">
        <v>-122.802925</v>
      </c>
      <c r="U6" s="1">
        <v>-125.433815</v>
      </c>
      <c r="V6" s="1">
        <v>-121.6315</v>
      </c>
      <c r="W6" s="1">
        <v>-123.730537</v>
      </c>
      <c r="X6" s="1">
        <v>-121.371429</v>
      </c>
      <c r="Y6" s="1">
        <v>-121.944572</v>
      </c>
      <c r="Z6" s="1">
        <v>-126.579697</v>
      </c>
      <c r="AA6" s="1">
        <v>-124.138008</v>
      </c>
      <c r="AB6" s="1">
        <v>-123.579338</v>
      </c>
      <c r="AC6" s="1">
        <v>-125.778282</v>
      </c>
      <c r="AD6" s="1">
        <v>-122.017685</v>
      </c>
      <c r="AE6" s="1">
        <v>-123.563965</v>
      </c>
      <c r="AF6" s="1">
        <v>-124.713501</v>
      </c>
      <c r="AG6" s="1">
        <v>-123.036469</v>
      </c>
      <c r="AH6" s="1">
        <v>-126.232651</v>
      </c>
    </row>
    <row r="7" spans="1:34" ht="12.75">
      <c r="A7" t="s">
        <v>57</v>
      </c>
      <c r="B7" s="1">
        <v>-120.543015</v>
      </c>
      <c r="C7" s="1">
        <v>-114.257011</v>
      </c>
      <c r="D7" s="1">
        <v>-117.835175</v>
      </c>
      <c r="E7" s="1">
        <v>-111.911316</v>
      </c>
      <c r="F7" s="1">
        <v>-114.358665</v>
      </c>
      <c r="G7" s="1">
        <v>-114.316353</v>
      </c>
      <c r="H7" s="1">
        <v>-114.972534</v>
      </c>
      <c r="I7" s="1">
        <v>-115.938347</v>
      </c>
      <c r="J7" s="1">
        <v>-122.219063</v>
      </c>
      <c r="K7" s="1">
        <v>-124.254814</v>
      </c>
      <c r="L7" s="1">
        <v>-120.317711</v>
      </c>
      <c r="M7" s="1">
        <v>-120.589661</v>
      </c>
      <c r="N7" s="1">
        <v>-121.71109</v>
      </c>
      <c r="O7" s="1">
        <v>-125.621498</v>
      </c>
      <c r="P7" s="1">
        <v>-124.188316</v>
      </c>
      <c r="Q7" s="1">
        <v>-126.406998</v>
      </c>
      <c r="R7" s="1">
        <v>-123.207886</v>
      </c>
      <c r="S7" s="1">
        <v>-122.394318</v>
      </c>
      <c r="T7" s="1">
        <v>-123.507446</v>
      </c>
      <c r="U7" s="1">
        <v>-124.337822</v>
      </c>
      <c r="V7" s="1">
        <v>-124.812149</v>
      </c>
      <c r="W7" s="1">
        <v>-120.93737</v>
      </c>
      <c r="X7" s="1">
        <v>-124.702721</v>
      </c>
      <c r="Y7" s="1">
        <v>-121.795074</v>
      </c>
      <c r="Z7" s="1">
        <v>-123.153496</v>
      </c>
      <c r="AA7" s="1">
        <v>-121.848633</v>
      </c>
      <c r="AB7" s="1">
        <v>-120.742172</v>
      </c>
      <c r="AC7" s="1">
        <v>-125.637192</v>
      </c>
      <c r="AD7" s="1">
        <v>-126.053383</v>
      </c>
      <c r="AE7" s="1">
        <v>-123.902405</v>
      </c>
      <c r="AF7" s="1">
        <v>-123.094635</v>
      </c>
      <c r="AG7" s="1">
        <v>-124.756294</v>
      </c>
      <c r="AH7" s="1">
        <v>-122.762428</v>
      </c>
    </row>
    <row r="8" spans="1:39" ht="12.75">
      <c r="A8" s="3" t="s">
        <v>6</v>
      </c>
      <c r="B8" s="4">
        <f>(POWER(10,(B3/20))+POWER(10,(B4/20))+POWER(10,(B5/20))+POWER(10,(B6/20))+POWER(10,(B7/20)))/POWER(10,(B2/20))*100</f>
        <v>0.5516805571210465</v>
      </c>
      <c r="C8" s="4">
        <f aca="true" t="shared" si="0" ref="C8:AH8">(POWER(10,(C3/20))+POWER(10,(C4/20))+POWER(10,(C5/20))+POWER(10,(C6/20))+POWER(10,(C7/20)))/POWER(10,(C2/20))*100</f>
        <v>0.46016445775101467</v>
      </c>
      <c r="D8" s="4">
        <f t="shared" si="0"/>
        <v>0.3832473328175207</v>
      </c>
      <c r="E8" s="4">
        <f t="shared" si="0"/>
        <v>0.320004029902687</v>
      </c>
      <c r="F8" s="4">
        <f t="shared" si="0"/>
        <v>0.2675990228824633</v>
      </c>
      <c r="G8" s="4">
        <f t="shared" si="0"/>
        <v>0.22365180411459085</v>
      </c>
      <c r="H8" s="4">
        <f t="shared" si="0"/>
        <v>0.18708167052118943</v>
      </c>
      <c r="I8" s="4">
        <f t="shared" si="0"/>
        <v>0.15677953435639516</v>
      </c>
      <c r="J8" s="4">
        <f t="shared" si="0"/>
        <v>0.13037863482651307</v>
      </c>
      <c r="K8" s="4">
        <f t="shared" si="0"/>
        <v>0.10921494010080306</v>
      </c>
      <c r="L8" s="4">
        <f t="shared" si="0"/>
        <v>0.09244324043074932</v>
      </c>
      <c r="M8" s="4">
        <f t="shared" si="0"/>
        <v>0.0787857650665501</v>
      </c>
      <c r="N8" s="4">
        <f t="shared" si="0"/>
        <v>0.06704570290235745</v>
      </c>
      <c r="O8" s="4">
        <f t="shared" si="0"/>
        <v>0.05692346686607106</v>
      </c>
      <c r="P8" s="4">
        <f t="shared" si="0"/>
        <v>0.0470605075658377</v>
      </c>
      <c r="Q8" s="4">
        <f t="shared" si="0"/>
        <v>0.03833278309976861</v>
      </c>
      <c r="R8" s="4">
        <f t="shared" si="0"/>
        <v>0.03061555646167484</v>
      </c>
      <c r="S8" s="4">
        <f t="shared" si="0"/>
        <v>0.02681536600398706</v>
      </c>
      <c r="T8" s="4">
        <f t="shared" si="0"/>
        <v>0.02221242440547649</v>
      </c>
      <c r="U8" s="4">
        <f t="shared" si="0"/>
        <v>0.01783090411130374</v>
      </c>
      <c r="V8" s="4">
        <f t="shared" si="0"/>
        <v>0.02187681614394155</v>
      </c>
      <c r="W8" s="4">
        <f t="shared" si="0"/>
        <v>0.022814874347815817</v>
      </c>
      <c r="X8" s="4">
        <f t="shared" si="0"/>
        <v>0.026085179499314635</v>
      </c>
      <c r="Y8" s="4">
        <f t="shared" si="0"/>
        <v>0.027047198039466414</v>
      </c>
      <c r="Z8" s="4">
        <f t="shared" si="0"/>
        <v>0.031488492288539546</v>
      </c>
      <c r="AA8" s="4">
        <f t="shared" si="0"/>
        <v>0.03358144765450894</v>
      </c>
      <c r="AB8" s="4">
        <f t="shared" si="0"/>
        <v>0.04562189734530587</v>
      </c>
      <c r="AC8" s="4">
        <f t="shared" si="0"/>
        <v>0.04771120761488022</v>
      </c>
      <c r="AD8" s="4">
        <f t="shared" si="0"/>
        <v>0.07078816978749694</v>
      </c>
      <c r="AE8" s="4">
        <f t="shared" si="0"/>
        <v>0.0694512882154989</v>
      </c>
      <c r="AF8" s="4">
        <f t="shared" si="0"/>
        <v>0.10123265736181346</v>
      </c>
      <c r="AG8" s="4">
        <f t="shared" si="0"/>
        <v>0.10002194866164645</v>
      </c>
      <c r="AH8" s="4">
        <f t="shared" si="0"/>
        <v>0.11044738885578594</v>
      </c>
      <c r="AI8" s="3">
        <f>SUM(B8:AH8)</f>
        <v>3.9760362671240146</v>
      </c>
      <c r="AJ8" s="3">
        <f>SUM(E8:AH8)</f>
        <v>2.5809439194344326</v>
      </c>
      <c r="AK8" s="3">
        <f>SUM(I8:AH8)</f>
        <v>1.5826073920135024</v>
      </c>
      <c r="AL8" s="3">
        <f>SUM((L8:AH8))</f>
        <v>1.1862342827297911</v>
      </c>
      <c r="AM8" s="3">
        <f>SUM(O8:AH8)</f>
        <v>0.9479595743301343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Roman Bessnow</cp:lastModifiedBy>
  <dcterms:created xsi:type="dcterms:W3CDTF">2007-05-13T22:04:49Z</dcterms:created>
  <dcterms:modified xsi:type="dcterms:W3CDTF">2007-07-23T21:40:12Z</dcterms:modified>
  <cp:category/>
  <cp:version/>
  <cp:contentType/>
  <cp:contentStatus/>
</cp:coreProperties>
</file>